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esktop\Izvještaj o izvršenju financijskog plana\"/>
    </mc:Choice>
  </mc:AlternateContent>
  <xr:revisionPtr revIDLastSave="0" documentId="13_ncr:1_{37CB561A-E3D0-4AF6-888A-C9133ED2A537}" xr6:coauthVersionLast="37" xr6:coauthVersionMax="47" xr10:uidLastSave="{00000000-0000-0000-0000-000000000000}"/>
  <bookViews>
    <workbookView xWindow="0" yWindow="0" windowWidth="23040" windowHeight="9060" xr2:uid="{00000000-000D-0000-FFFF-FFFF00000000}"/>
  </bookViews>
  <sheets>
    <sheet name="SAŽETAK OPĆEG DIJELA" sheetId="1" r:id="rId1"/>
    <sheet name="Ekon_klas" sheetId="2" r:id="rId2"/>
    <sheet name="Izvori_financ" sheetId="3" r:id="rId3"/>
    <sheet name="Funkc_klas" sheetId="4" r:id="rId4"/>
    <sheet name="Račun_fin_prema_EK" sheetId="5" r:id="rId5"/>
    <sheet name="Račun_fin_prema_IF" sheetId="7" r:id="rId6"/>
    <sheet name="Programska_klas" sheetId="6" r:id="rId7"/>
  </sheets>
  <definedNames>
    <definedName name="_xlnm.Print_Titles" localSheetId="1">Ekon_klas!$3:$4</definedName>
    <definedName name="_xlnm.Print_Titles" localSheetId="2">Izvori_financ!$3:$4</definedName>
    <definedName name="_xlnm.Print_Titles" localSheetId="6">Programska_klas!$4:$4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4" l="1"/>
  <c r="G5" i="2"/>
  <c r="F7" i="1"/>
  <c r="E221" i="6" l="1"/>
  <c r="E220" i="6"/>
  <c r="E219" i="6"/>
  <c r="E218" i="6"/>
  <c r="E204" i="6"/>
  <c r="E203" i="6"/>
  <c r="E202" i="6"/>
  <c r="E201" i="6"/>
  <c r="E194" i="6"/>
  <c r="E193" i="6"/>
  <c r="E192" i="6"/>
  <c r="E191" i="6"/>
  <c r="E190" i="6"/>
  <c r="E189" i="6"/>
  <c r="E169" i="6"/>
  <c r="E164" i="6"/>
  <c r="E163" i="6"/>
  <c r="E162" i="6"/>
  <c r="E158" i="6"/>
  <c r="E140" i="6"/>
  <c r="E133" i="6"/>
  <c r="E132" i="6"/>
  <c r="E131" i="6"/>
  <c r="E130" i="6"/>
  <c r="E129" i="6"/>
  <c r="E122" i="6"/>
  <c r="E121" i="6"/>
  <c r="E120" i="6"/>
  <c r="E119" i="6"/>
  <c r="E107" i="6"/>
  <c r="E100" i="6"/>
  <c r="E99" i="6"/>
  <c r="E98" i="6"/>
  <c r="E97" i="6"/>
  <c r="E94" i="6"/>
  <c r="E70" i="6"/>
  <c r="E69" i="6"/>
  <c r="E68" i="6"/>
  <c r="E44" i="6"/>
  <c r="E43" i="6"/>
  <c r="E42" i="6"/>
  <c r="E41" i="6"/>
  <c r="E34" i="6"/>
  <c r="E33" i="6"/>
  <c r="E32" i="6"/>
  <c r="E31" i="6"/>
  <c r="E30" i="6"/>
  <c r="E29" i="6"/>
  <c r="E20" i="6"/>
  <c r="E19" i="6"/>
  <c r="E18" i="6"/>
  <c r="E17" i="6"/>
  <c r="E16" i="6"/>
  <c r="E13" i="6"/>
  <c r="E12" i="6"/>
  <c r="E11" i="6"/>
  <c r="E10" i="6"/>
  <c r="E9" i="6"/>
  <c r="E8" i="6"/>
  <c r="E7" i="6"/>
  <c r="E6" i="6"/>
  <c r="G8" i="4"/>
  <c r="G7" i="4"/>
  <c r="G6" i="4"/>
  <c r="G5" i="4"/>
  <c r="G36" i="3"/>
  <c r="G33" i="3"/>
  <c r="G29" i="3"/>
  <c r="G28" i="3"/>
  <c r="G26" i="3"/>
  <c r="G25" i="3"/>
  <c r="G24" i="3"/>
  <c r="G23" i="3"/>
  <c r="G22" i="3"/>
  <c r="G21" i="3"/>
  <c r="G20" i="3"/>
  <c r="G19" i="3"/>
  <c r="G18" i="3"/>
  <c r="G13" i="3"/>
  <c r="G12" i="3"/>
  <c r="G11" i="3"/>
  <c r="G10" i="3"/>
  <c r="G9" i="3"/>
  <c r="G8" i="3"/>
  <c r="G7" i="3"/>
  <c r="G6" i="3"/>
  <c r="G5" i="3"/>
  <c r="G23" i="2"/>
  <c r="G85" i="2"/>
  <c r="G72" i="2"/>
  <c r="G71" i="2"/>
  <c r="G67" i="2"/>
  <c r="G35" i="2"/>
  <c r="G28" i="2"/>
  <c r="G27" i="2"/>
  <c r="G26" i="2"/>
  <c r="G20" i="2"/>
  <c r="G17" i="2"/>
  <c r="G14" i="2"/>
  <c r="G11" i="2"/>
  <c r="G6" i="2"/>
  <c r="F24" i="1"/>
  <c r="F13" i="1"/>
  <c r="F12" i="1"/>
  <c r="F11" i="1"/>
  <c r="F10" i="1"/>
  <c r="F8" i="1"/>
  <c r="C9" i="4"/>
  <c r="F9" i="4" l="1"/>
  <c r="D10" i="1"/>
  <c r="C10" i="1"/>
  <c r="C13" i="1" l="1"/>
  <c r="E24" i="1"/>
  <c r="C20" i="1" l="1"/>
  <c r="B10" i="1" l="1"/>
  <c r="E10" i="1" s="1"/>
  <c r="B7" i="1"/>
  <c r="B13" i="1" l="1"/>
  <c r="B20" i="1" s="1"/>
  <c r="B25" i="1" s="1"/>
  <c r="D7" i="1"/>
  <c r="D13" i="1" l="1"/>
  <c r="D25" i="1" s="1"/>
  <c r="E25" i="1" s="1"/>
  <c r="E7" i="1"/>
  <c r="D20" i="1" l="1"/>
</calcChain>
</file>

<file path=xl/sharedStrings.xml><?xml version="1.0" encoding="utf-8"?>
<sst xmlns="http://schemas.openxmlformats.org/spreadsheetml/2006/main" count="823" uniqueCount="273">
  <si>
    <t>Oznaka</t>
  </si>
  <si>
    <t>4 Rashodi za nefinancijsku imovinu</t>
  </si>
  <si>
    <t>UKUPNO PRIHODI</t>
  </si>
  <si>
    <t>UKUPNO RASHODI</t>
  </si>
  <si>
    <t>Naziv</t>
  </si>
  <si>
    <t>Indeks</t>
  </si>
  <si>
    <t>1.</t>
  </si>
  <si>
    <t>2.</t>
  </si>
  <si>
    <t>3.</t>
  </si>
  <si>
    <t>4.</t>
  </si>
  <si>
    <t>5.</t>
  </si>
  <si>
    <t>7.=5/4x100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</si>
  <si>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</si>
  <si>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</si>
  <si>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</si>
  <si>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</si>
  <si>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</si>
  <si>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</si>
  <si>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</si>
  <si>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</si>
  <si>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</si>
  <si>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</si>
  <si>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</si>
  <si>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</si>
  <si>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</si>
  <si>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prodaje proizvoda i robe te pruženih usluga</t>
  </si>
  <si>
    <t>Prihodi od pruženih usluga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</si>
  <si>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</si>
  <si>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</si>
  <si>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</si>
  <si>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Kazne, upravne mjere i ostali prihodi</t>
  </si>
  <si>
    <t xml:space="preserve"> SVEUKUPNO PRIHODI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</si>
  <si>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</si>
  <si>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</si>
  <si>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</si>
  <si>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</si>
  <si>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</si>
  <si>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</si>
  <si>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</si>
  <si>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</si>
  <si>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</si>
  <si>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</si>
  <si>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</si>
  <si>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</si>
  <si>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</si>
  <si>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</si>
  <si>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</si>
  <si>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</si>
  <si>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</si>
  <si>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</si>
  <si>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</si>
  <si>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</si>
  <si>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</si>
  <si>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</si>
  <si>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</si>
  <si>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</si>
  <si>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</si>
  <si>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</si>
  <si>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Ostali nespomenuti rashodi poslovanja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</si>
  <si>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</si>
  <si>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</si>
  <si>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</si>
  <si>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</si>
  <si>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</si>
  <si>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Rashodi za nabavu nefinancijske imovine</t>
  </si>
  <si>
    <t>Rashodi za nabavu proizvedene dugotrajne imovine</t>
  </si>
  <si>
    <t>Postrojenja i oprema</t>
  </si>
  <si>
    <t>Knjige, umjetnička djela i ostale izložbene vrijednosti</t>
  </si>
  <si>
    <t>Knjige</t>
  </si>
  <si>
    <t xml:space="preserve"> SVEUKUPNO RASHODI</t>
  </si>
  <si>
    <t>Izvor: 1</t>
  </si>
  <si>
    <t>OPĆI PRIHODI I PRIMICI</t>
  </si>
  <si>
    <t>Izvor: 11</t>
  </si>
  <si>
    <t>Opći prihodi i primici</t>
  </si>
  <si>
    <t>Izvor: 3</t>
  </si>
  <si>
    <t>VLASTITI PRIHODI</t>
  </si>
  <si>
    <t>Izvor: 32</t>
  </si>
  <si>
    <t>Vlastiti prihodi - proračunski korisnici</t>
  </si>
  <si>
    <t>Izvor: 4</t>
  </si>
  <si>
    <t>PRIHODI ZA POSEBNE NAMJENE</t>
  </si>
  <si>
    <t>Izvor: 43</t>
  </si>
  <si>
    <t>Prihodi za posebne namjene - proračunski korisnici</t>
  </si>
  <si>
    <t>Izvor: 44</t>
  </si>
  <si>
    <t>Prihodi za decentralizirane funkcije</t>
  </si>
  <si>
    <t>Izvor: 5</t>
  </si>
  <si>
    <t>POMOĆI</t>
  </si>
  <si>
    <t>Izvor: 52</t>
  </si>
  <si>
    <t>Pomoći - proračunski korisnici</t>
  </si>
  <si>
    <t>Izvor: 6</t>
  </si>
  <si>
    <t>DONACIJE</t>
  </si>
  <si>
    <t>Izvor: 62</t>
  </si>
  <si>
    <t>Donacije - proračunski korisnici</t>
  </si>
  <si>
    <t>Izvor: 38</t>
  </si>
  <si>
    <t>Prenesena sredstva - vlastiti prihodi proračunskih korisnika</t>
  </si>
  <si>
    <t>Izvor: 48</t>
  </si>
  <si>
    <t>Prenesena sredstva - namjenski prihodi</t>
  </si>
  <si>
    <t>Izvor: 58</t>
  </si>
  <si>
    <t>Prenesena sredstva - pomoći</t>
  </si>
  <si>
    <t>Izvor: 7</t>
  </si>
  <si>
    <t>PRIHODI OD PRODAJE ILI ZAMJENE NEFINANCIJSKE IMOVINE I NAKNADE S NASLOVA OSIGURANJA</t>
  </si>
  <si>
    <t>Izvor: 78</t>
  </si>
  <si>
    <t>Prenesena sredstva - prihodi od prodaje ili zamjene nefinancijske imovine i naknade s naslova osiguranja</t>
  </si>
  <si>
    <t>Funk. klas: 0</t>
  </si>
  <si>
    <t>Javnost</t>
  </si>
  <si>
    <t>Funk. klas: 09</t>
  </si>
  <si>
    <t>OBRAZOVANJE</t>
  </si>
  <si>
    <t>SVEUKUPNO RASHODI I IZDACI</t>
  </si>
  <si>
    <t>Program: 5502</t>
  </si>
  <si>
    <t>Unapređenje kvalitete odgojno obrazovnog sustava</t>
  </si>
  <si>
    <t>A 550203</t>
  </si>
  <si>
    <t>Programi školskog kurikuluma</t>
  </si>
  <si>
    <t>T 550207</t>
  </si>
  <si>
    <t>EU projekti kod proračunskih korisnika - SŠ i učenički domovi</t>
  </si>
  <si>
    <t>Osiguravanje uvjeta rada</t>
  </si>
  <si>
    <t>Program: 5504</t>
  </si>
  <si>
    <t>Kapitalna ulaganja u odgojno obrazovnu infrastrukturu</t>
  </si>
  <si>
    <t>A) IZVJEŠTAJ O PROGRAMSKOJ KLASIFIKACIJI</t>
  </si>
  <si>
    <t>Naknade troškova osobama izvan radnog odnosa</t>
  </si>
  <si>
    <t>Izvor: 73</t>
  </si>
  <si>
    <t>Prihodi od prodaje ili zamjene nefin. imov. i naknade štete s nalova osiguranja - prorač. korisnici</t>
  </si>
  <si>
    <t>-</t>
  </si>
  <si>
    <t>Članarine i norme</t>
  </si>
  <si>
    <t>Uređaji, strojevi i oprema za ostale namjene</t>
  </si>
  <si>
    <t>Brojčana oznaka i naziv (1)</t>
  </si>
  <si>
    <t>Indeks (5=4/2x100)</t>
  </si>
  <si>
    <t>Indeks (6=4/3x100)</t>
  </si>
  <si>
    <t>I. OPĆI DIO</t>
  </si>
  <si>
    <t>PRENESENI VIŠAK ILI PRENESENI MANJAK</t>
  </si>
  <si>
    <t>SAŽETAK RAČUNA PRIHODA I RASHODA</t>
  </si>
  <si>
    <t>SAŽETAK RAČUNA FINANCIRANJA</t>
  </si>
  <si>
    <t>PRIJENOS VIŠKA/MANJKA U SLJEDEĆE RAZDOBLJE</t>
  </si>
  <si>
    <t>RAZLIKA - VIŠAK / MANJAK</t>
  </si>
  <si>
    <t>RAČUN PRIHODA I PRIMITAKA</t>
  </si>
  <si>
    <t>VIŠAK/MANJAK + NETO FINANCIRANJE</t>
  </si>
  <si>
    <t>OPĆI DIO</t>
  </si>
  <si>
    <t>IZVJEŠTAJ O PRIHODIMA I RASHODIMA I PRENESENOM REZULTATU PREMA EKONOMSKOJ KLASIFIKACIJI</t>
  </si>
  <si>
    <t>IZVJEŠTAJ O PRIHODIMA I RASHODIMA I PRENESENOM REZULTATU PREMA IZVORIMA FINANCIRANJA</t>
  </si>
  <si>
    <t>Brojčana oznaka</t>
  </si>
  <si>
    <t>Ostvarenje/Izvršenje 2024.</t>
  </si>
  <si>
    <t>6.=5/3x100</t>
  </si>
  <si>
    <t>IZVJEŠTAJ O RASHODIMA PREMA FUNKCIJSKOJ KLASIFIKACIJI</t>
  </si>
  <si>
    <t>5.=4/3x100</t>
  </si>
  <si>
    <t>6</t>
  </si>
  <si>
    <t>63</t>
  </si>
  <si>
    <t>636</t>
  </si>
  <si>
    <t>6361</t>
  </si>
  <si>
    <t>638</t>
  </si>
  <si>
    <t>6381</t>
  </si>
  <si>
    <t>64</t>
  </si>
  <si>
    <t>641</t>
  </si>
  <si>
    <t>6413</t>
  </si>
  <si>
    <t>65</t>
  </si>
  <si>
    <t>652</t>
  </si>
  <si>
    <t>6526</t>
  </si>
  <si>
    <t>66</t>
  </si>
  <si>
    <t>661</t>
  </si>
  <si>
    <t>6615</t>
  </si>
  <si>
    <t>67</t>
  </si>
  <si>
    <t>671</t>
  </si>
  <si>
    <t>6711</t>
  </si>
  <si>
    <t>68</t>
  </si>
  <si>
    <t>683</t>
  </si>
  <si>
    <t>Ostali prihodi</t>
  </si>
  <si>
    <t>6831</t>
  </si>
  <si>
    <t>3</t>
  </si>
  <si>
    <t>31</t>
  </si>
  <si>
    <t>311</t>
  </si>
  <si>
    <t>3111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</si>
  <si>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</si>
  <si>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</si>
  <si>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</si>
  <si>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</si>
  <si>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</si>
  <si>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</si>
  <si>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</si>
  <si>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</si>
  <si>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</si>
  <si>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322</t>
  </si>
  <si>
    <t>3221</t>
  </si>
  <si>
    <t>3222</t>
  </si>
  <si>
    <t>3223</t>
  </si>
  <si>
    <t>3224</t>
  </si>
  <si>
    <t>3225</t>
  </si>
  <si>
    <t>3227</t>
  </si>
  <si>
    <t>Službena, radna i zaštitna odjeća i obuća</t>
  </si>
  <si>
    <t>323</t>
  </si>
  <si>
    <t>3231</t>
  </si>
  <si>
    <t>3232</t>
  </si>
  <si>
    <t>3233</t>
  </si>
  <si>
    <t>3234</t>
  </si>
  <si>
    <t>3235</t>
  </si>
  <si>
    <t>3236</t>
  </si>
  <si>
    <t>Zdravstvene i veterinarske usluge</t>
  </si>
  <si>
    <t>3237</t>
  </si>
  <si>
    <t>3238</t>
  </si>
  <si>
    <t>3239</t>
  </si>
  <si>
    <t>324</t>
  </si>
  <si>
    <t>3241</t>
  </si>
  <si>
    <t>329</t>
  </si>
  <si>
    <t>3291</t>
  </si>
  <si>
    <t>Naknade za rad predstavničkih i izvršnih tijela, povjerenstava i slično</t>
  </si>
  <si>
    <t>3293</t>
  </si>
  <si>
    <t>Reprezentacija</t>
  </si>
  <si>
    <t>3294</t>
  </si>
  <si>
    <t>3295</t>
  </si>
  <si>
    <t>3299</t>
  </si>
  <si>
    <t>34</t>
  </si>
  <si>
    <t>343</t>
  </si>
  <si>
    <t>3431</t>
  </si>
  <si>
    <t>3433</t>
  </si>
  <si>
    <t>4</t>
  </si>
  <si>
    <t>42</t>
  </si>
  <si>
    <t>422</t>
  </si>
  <si>
    <t>4221</t>
  </si>
  <si>
    <t>Uredska oprema i namještaj</t>
  </si>
  <si>
    <t>4227</t>
  </si>
  <si>
    <t>424</t>
  </si>
  <si>
    <t>4241</t>
  </si>
  <si>
    <r>
      <t xml:space="preserve">             </t>
    </r>
    <r>
      <rPr>
        <b/>
        <sz val="12"/>
        <color indexed="8"/>
        <rFont val="Calibri"/>
        <family val="2"/>
        <charset val="238"/>
        <scheme val="minor"/>
      </rPr>
      <t>SAŽETAK RAČUNA PRIHODA I RASHODA I RAČUNA FINANCIRANJA</t>
    </r>
  </si>
  <si>
    <r>
      <rPr>
        <b/>
        <sz val="11"/>
        <color rgb="FF000000"/>
        <rFont val="Calibri"/>
        <family val="2"/>
        <charset val="238"/>
        <scheme val="minor"/>
      </rPr>
      <t>6</t>
    </r>
    <r>
      <rPr>
        <sz val="11"/>
        <color rgb="FF000000"/>
        <rFont val="Calibri"/>
        <family val="2"/>
        <charset val="238"/>
        <scheme val="minor"/>
      </rPr>
      <t xml:space="preserve"> Prihodi poslovanja</t>
    </r>
  </si>
  <si>
    <r>
      <rPr>
        <b/>
        <sz val="11"/>
        <color rgb="FF000000"/>
        <rFont val="Calibri"/>
        <family val="2"/>
        <charset val="238"/>
        <scheme val="minor"/>
      </rPr>
      <t>7</t>
    </r>
    <r>
      <rPr>
        <sz val="11"/>
        <color rgb="FF000000"/>
        <rFont val="Calibri"/>
        <family val="2"/>
        <charset val="238"/>
        <scheme val="minor"/>
      </rPr>
      <t xml:space="preserve"> Prihodi od prodaje nefinancijske imovine</t>
    </r>
  </si>
  <si>
    <r>
      <rPr>
        <b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Rashodi poslovanja</t>
    </r>
  </si>
  <si>
    <r>
      <rPr>
        <b/>
        <sz val="11"/>
        <color rgb="FF000000"/>
        <rFont val="Calibri"/>
        <family val="2"/>
        <charset val="238"/>
        <scheme val="minor"/>
      </rPr>
      <t>8</t>
    </r>
    <r>
      <rPr>
        <sz val="11"/>
        <color rgb="FF000000"/>
        <rFont val="Calibri"/>
        <family val="2"/>
        <charset val="238"/>
        <scheme val="minor"/>
      </rPr>
      <t xml:space="preserve"> Primici od financijske imovine</t>
    </r>
  </si>
  <si>
    <r>
      <rPr>
        <b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Izdaci za financ.im. i otplate zajmova</t>
    </r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</si>
  <si>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</si>
  <si>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</si>
  <si>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</si>
  <si>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</si>
  <si>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</si>
  <si>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</si>
  <si>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RAČUN FINANCIRANJA PREMA EKONOMSKOJ KLASIFIKACIJI</t>
  </si>
  <si>
    <t>RAČUN FINANCIRANJA PREMA IZVORIMA FINANCIRANJA</t>
  </si>
  <si>
    <t>Namjenski primici od zaduživanja</t>
  </si>
  <si>
    <t>Vlastiti prihodi</t>
  </si>
  <si>
    <t>Ostvarenje/Izvršenje 2024. (2)</t>
  </si>
  <si>
    <t>Izvorni plan ili Rebalans 2025.(3)</t>
  </si>
  <si>
    <t>Ostvarenje/Izvršenje 2025. (4)</t>
  </si>
  <si>
    <t>Izvorni plan ili Rebalans 2025.</t>
  </si>
  <si>
    <t>Ostvarenje/Izvršenje 2025.</t>
  </si>
  <si>
    <t>II. POSEBNI DIO IZVJEŠTAJA O IZVRŠENJU ZA RAZDOBLJE OD 01.01.2025 DO 31.12.2025</t>
  </si>
  <si>
    <t>Usluge telefona, interneta, pošte i prijevoza</t>
  </si>
  <si>
    <t>4222</t>
  </si>
  <si>
    <t>Komunikacijska oprema</t>
  </si>
  <si>
    <t>Funk. klas: 0922</t>
  </si>
  <si>
    <t>Više srednjoškolsko obrazovanje</t>
  </si>
  <si>
    <t>PRIJENOS VIŠKA/MANJKA IZ PRETHODNE(IH) GODINA</t>
  </si>
  <si>
    <t>IZVJEŠTAJ O IZVRŠENJU FINANCIJSKOG PLANA UČENIČKOG DOMA LOVRAN ZA 2025. GODINU</t>
  </si>
  <si>
    <t>3214</t>
  </si>
  <si>
    <t>Ostale naknade troškova zaposlenima</t>
  </si>
  <si>
    <t>3292</t>
  </si>
  <si>
    <t>Premije osiguranja</t>
  </si>
  <si>
    <t>4223</t>
  </si>
  <si>
    <t>Oprema za održavanje i zaštitu</t>
  </si>
  <si>
    <t>4225</t>
  </si>
  <si>
    <t>Instrumenti i uređaji</t>
  </si>
  <si>
    <t>4226</t>
  </si>
  <si>
    <t>Sportska i glazbena oprema</t>
  </si>
  <si>
    <t>45</t>
  </si>
  <si>
    <t>Rashodi za dodatna ulaganja na nefinancijskoj imovini</t>
  </si>
  <si>
    <t>451</t>
  </si>
  <si>
    <t>Dodatna ulaganja na građevinskim objektima</t>
  </si>
  <si>
    <t>4511</t>
  </si>
  <si>
    <t>Funk. klas: 0960</t>
  </si>
  <si>
    <t>Dodatne usluge u obrazovanju</t>
  </si>
  <si>
    <t>19628</t>
  </si>
  <si>
    <t>UČENIČKI DOM LOVRAN</t>
  </si>
  <si>
    <t>Program: 5503</t>
  </si>
  <si>
    <t>Programi rada učeničkih domova</t>
  </si>
  <si>
    <t>A 550301</t>
  </si>
  <si>
    <t>A 550303</t>
  </si>
  <si>
    <t>Dodatne djelatnosti učeničkih domova</t>
  </si>
  <si>
    <t>K 550403</t>
  </si>
  <si>
    <t>Opremanje učeničkih domova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</si>
</sst>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;[Red]#,##0.00\ _k_n"/>
    <numFmt numFmtId="165" formatCode="#,###,###,##0.00#####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10" fillId="0" borderId="0" xfId="1" applyNumberFormat="1" applyFont="1" applyFill="1" applyBorder="1" applyAlignment="1" applyProtection="1">
      <alignment horizontal="center" vertical="center" wrapText="1"/>
    </xf>
    <xf numFmtId="4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vertical="center" wrapText="1"/>
    </xf>
    <xf numFmtId="164" fontId="12" fillId="0" borderId="0" xfId="3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4" fontId="0" fillId="0" borderId="1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3" fillId="0" borderId="1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13" xfId="0" applyFill="1" applyBorder="1"/>
    <xf numFmtId="165" fontId="0" fillId="0" borderId="13" xfId="0" applyNumberFormat="1" applyFill="1" applyBorder="1" applyAlignment="1">
      <alignment horizontal="right"/>
    </xf>
    <xf numFmtId="0" fontId="0" fillId="0" borderId="11" xfId="0" applyFill="1" applyBorder="1"/>
    <xf numFmtId="165" fontId="0" fillId="0" borderId="11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0" fontId="3" fillId="0" borderId="2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/>
    </xf>
    <xf numFmtId="0" fontId="14" fillId="0" borderId="13" xfId="0" applyNumberFormat="1" applyFont="1" applyFill="1" applyBorder="1" applyAlignment="1" applyProtection="1">
      <alignment horizontal="left" vertical="center" wrapText="1"/>
    </xf>
    <xf numFmtId="3" fontId="15" fillId="0" borderId="13" xfId="0" applyNumberFormat="1" applyFont="1" applyFill="1" applyBorder="1" applyAlignment="1">
      <alignment horizontal="right"/>
    </xf>
    <xf numFmtId="0" fontId="16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quotePrefix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/>
    </xf>
    <xf numFmtId="0" fontId="14" fillId="0" borderId="13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horizontal="right" wrapText="1"/>
    </xf>
    <xf numFmtId="0" fontId="16" fillId="0" borderId="13" xfId="0" quotePrefix="1" applyFont="1" applyFill="1" applyBorder="1" applyAlignment="1">
      <alignment horizontal="left" vertical="center"/>
    </xf>
    <xf numFmtId="0" fontId="0" fillId="0" borderId="0" xfId="0" applyFont="1" applyFill="1"/>
    <xf numFmtId="0" fontId="16" fillId="0" borderId="13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15" xfId="0" applyFill="1" applyBorder="1"/>
    <xf numFmtId="0" fontId="0" fillId="0" borderId="17" xfId="0" applyFill="1" applyBorder="1"/>
    <xf numFmtId="0" fontId="0" fillId="0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0" fillId="0" borderId="15" xfId="0" applyFont="1" applyFill="1" applyBorder="1" applyAlignment="1">
      <alignment vertical="center"/>
    </xf>
    <xf numFmtId="4" fontId="0" fillId="0" borderId="13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 wrapText="1"/>
    </xf>
    <xf numFmtId="4" fontId="12" fillId="0" borderId="13" xfId="3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4" fontId="12" fillId="0" borderId="13" xfId="2" applyNumberFormat="1" applyFont="1" applyFill="1" applyBorder="1" applyAlignment="1">
      <alignment horizontal="right" vertical="center" wrapText="1"/>
    </xf>
    <xf numFmtId="4" fontId="12" fillId="0" borderId="13" xfId="0" applyNumberFormat="1" applyFont="1" applyFill="1" applyBorder="1" applyAlignment="1">
      <alignment horizontal="right" vertical="center" wrapText="1"/>
    </xf>
    <xf numFmtId="165" fontId="0" fillId="0" borderId="13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left" vertical="center"/>
    </xf>
    <xf numFmtId="4" fontId="0" fillId="0" borderId="16" xfId="0" applyNumberFormat="1" applyFill="1" applyBorder="1" applyAlignment="1">
      <alignment horizontal="right"/>
    </xf>
    <xf numFmtId="0" fontId="0" fillId="0" borderId="13" xfId="0" applyFill="1" applyBorder="1" applyAlignment="1">
      <alignment wrapText="1"/>
    </xf>
    <xf numFmtId="0" fontId="17" fillId="0" borderId="13" xfId="0" applyFont="1" applyFill="1" applyBorder="1"/>
    <xf numFmtId="0" fontId="18" fillId="0" borderId="13" xfId="0" applyFont="1" applyFill="1" applyBorder="1"/>
    <xf numFmtId="165" fontId="0" fillId="0" borderId="13" xfId="0" applyNumberFormat="1" applyFont="1" applyFill="1" applyBorder="1" applyAlignment="1">
      <alignment horizontal="right"/>
    </xf>
    <xf numFmtId="1" fontId="10" fillId="0" borderId="0" xfId="1" applyNumberFormat="1" applyFont="1" applyFill="1" applyBorder="1" applyAlignment="1" applyProtection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" fontId="12" fillId="0" borderId="0" xfId="3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right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/>
    </xf>
    <xf numFmtId="1" fontId="0" fillId="0" borderId="13" xfId="0" applyNumberFormat="1" applyFill="1" applyBorder="1" applyAlignment="1">
      <alignment horizontal="right"/>
    </xf>
    <xf numFmtId="2" fontId="0" fillId="0" borderId="13" xfId="0" applyNumberFormat="1" applyFill="1" applyBorder="1" applyAlignment="1">
      <alignment horizontal="right"/>
    </xf>
    <xf numFmtId="4" fontId="0" fillId="0" borderId="0" xfId="0" applyNumberFormat="1" applyFont="1" applyFill="1" applyAlignment="1">
      <alignment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topLeftCell="A11" zoomScale="102" zoomScaleNormal="102" workbookViewId="0">
      <selection activeCell="B25" sqref="B25"/>
    </sheetView>
  </sheetViews>
  <sheetFormatPr defaultColWidth="9.33203125" defaultRowHeight="14.4" x14ac:dyDescent="0.3"/>
  <cols>
    <col min="1" max="1" width="52.6640625" style="6" customWidth="1"/>
    <col min="2" max="2" width="16.33203125" style="59" bestFit="1" customWidth="1"/>
    <col min="3" max="3" width="17.33203125" style="6" customWidth="1"/>
    <col min="4" max="4" width="15.33203125" style="6" bestFit="1" customWidth="1"/>
    <col min="5" max="5" width="15.5546875" style="6" customWidth="1"/>
    <col min="6" max="6" width="15.33203125" style="69" customWidth="1"/>
    <col min="7" max="7" width="9.6640625" style="6" bestFit="1" customWidth="1"/>
    <col min="8" max="16384" width="9.33203125" style="6"/>
  </cols>
  <sheetData>
    <row r="1" spans="1:7" ht="39.75" customHeight="1" thickBot="1" x14ac:dyDescent="0.35">
      <c r="A1" s="83" t="s">
        <v>246</v>
      </c>
      <c r="B1" s="83"/>
      <c r="C1" s="83"/>
      <c r="D1" s="83"/>
      <c r="E1" s="83"/>
      <c r="F1" s="83"/>
    </row>
    <row r="2" spans="1:7" ht="15.6" x14ac:dyDescent="0.3">
      <c r="A2" s="86" t="s">
        <v>126</v>
      </c>
      <c r="B2" s="86"/>
      <c r="C2" s="86"/>
      <c r="D2" s="86"/>
      <c r="E2" s="86"/>
      <c r="F2" s="86"/>
    </row>
    <row r="3" spans="1:7" s="46" customFormat="1" ht="15.6" x14ac:dyDescent="0.3">
      <c r="A3" s="84" t="s">
        <v>218</v>
      </c>
      <c r="B3" s="84"/>
      <c r="C3" s="84"/>
      <c r="D3" s="84"/>
      <c r="E3" s="84"/>
      <c r="F3" s="85"/>
    </row>
    <row r="4" spans="1:7" ht="12" hidden="1" customHeight="1" x14ac:dyDescent="0.3">
      <c r="A4" s="1"/>
      <c r="B4" s="2"/>
      <c r="C4" s="1"/>
      <c r="D4" s="1"/>
      <c r="E4" s="1"/>
      <c r="F4" s="65"/>
    </row>
    <row r="5" spans="1:7" ht="41.1" customHeight="1" x14ac:dyDescent="0.3">
      <c r="A5" s="82" t="s">
        <v>128</v>
      </c>
      <c r="B5" s="82"/>
      <c r="C5" s="82"/>
      <c r="D5" s="82"/>
      <c r="E5" s="82"/>
      <c r="F5" s="82"/>
    </row>
    <row r="6" spans="1:7" s="50" customFormat="1" ht="51.6" customHeight="1" x14ac:dyDescent="0.3">
      <c r="A6" s="47" t="s">
        <v>123</v>
      </c>
      <c r="B6" s="48" t="s">
        <v>234</v>
      </c>
      <c r="C6" s="49" t="s">
        <v>235</v>
      </c>
      <c r="D6" s="49" t="s">
        <v>236</v>
      </c>
      <c r="E6" s="49" t="s">
        <v>124</v>
      </c>
      <c r="F6" s="66" t="s">
        <v>125</v>
      </c>
    </row>
    <row r="7" spans="1:7" s="46" customFormat="1" x14ac:dyDescent="0.3">
      <c r="A7" s="51" t="s">
        <v>2</v>
      </c>
      <c r="B7" s="52">
        <f>B8+B9</f>
        <v>1302375.3899999999</v>
      </c>
      <c r="C7" s="52">
        <v>1415457.61</v>
      </c>
      <c r="D7" s="52">
        <f>D8+D9</f>
        <v>1330230.92</v>
      </c>
      <c r="E7" s="8">
        <f>D7/B7*100</f>
        <v>102.13882496658664</v>
      </c>
      <c r="F7" s="8">
        <f>D7/C7*100</f>
        <v>93.978859600041275</v>
      </c>
      <c r="G7" s="81"/>
    </row>
    <row r="8" spans="1:7" s="50" customFormat="1" ht="18" customHeight="1" x14ac:dyDescent="0.3">
      <c r="A8" s="53" t="s">
        <v>219</v>
      </c>
      <c r="B8" s="54">
        <v>1302375.3899999999</v>
      </c>
      <c r="C8" s="52">
        <v>1415457.61</v>
      </c>
      <c r="D8" s="54">
        <v>1330230.92</v>
      </c>
      <c r="E8" s="8">
        <v>102.14</v>
      </c>
      <c r="F8" s="8">
        <f>D8/C8*100</f>
        <v>93.978859600041275</v>
      </c>
    </row>
    <row r="9" spans="1:7" s="50" customFormat="1" ht="18" customHeight="1" x14ac:dyDescent="0.3">
      <c r="A9" s="53" t="s">
        <v>220</v>
      </c>
      <c r="B9" s="54"/>
      <c r="C9" s="54"/>
      <c r="D9" s="54"/>
      <c r="E9" s="8" t="s">
        <v>120</v>
      </c>
      <c r="F9" s="8" t="s">
        <v>120</v>
      </c>
    </row>
    <row r="10" spans="1:7" s="46" customFormat="1" x14ac:dyDescent="0.3">
      <c r="A10" s="51" t="s">
        <v>3</v>
      </c>
      <c r="B10" s="52">
        <f>B11+B12</f>
        <v>1292280.23</v>
      </c>
      <c r="C10" s="52">
        <f t="shared" ref="C10:D10" si="0">C11+C12</f>
        <v>1550624.9200000002</v>
      </c>
      <c r="D10" s="52">
        <f t="shared" si="0"/>
        <v>1475075.9300000002</v>
      </c>
      <c r="E10" s="8">
        <f t="shared" ref="E10" si="1">D10/B10*100</f>
        <v>114.14520595118911</v>
      </c>
      <c r="F10" s="8">
        <f>D10/C10*100</f>
        <v>95.127835943717457</v>
      </c>
    </row>
    <row r="11" spans="1:7" s="50" customFormat="1" ht="18" customHeight="1" x14ac:dyDescent="0.3">
      <c r="A11" s="53" t="s">
        <v>221</v>
      </c>
      <c r="B11" s="54">
        <v>1262204.49</v>
      </c>
      <c r="C11" s="54">
        <v>1432514.07</v>
      </c>
      <c r="D11" s="54">
        <v>1399603.36</v>
      </c>
      <c r="E11" s="8">
        <v>110.89</v>
      </c>
      <c r="F11" s="8">
        <f>D11/C11*100</f>
        <v>97.702590802476379</v>
      </c>
    </row>
    <row r="12" spans="1:7" s="50" customFormat="1" ht="18" customHeight="1" x14ac:dyDescent="0.3">
      <c r="A12" s="53" t="s">
        <v>1</v>
      </c>
      <c r="B12" s="54">
        <v>30075.74</v>
      </c>
      <c r="C12" s="54">
        <v>118110.85</v>
      </c>
      <c r="D12" s="54">
        <v>75472.570000000007</v>
      </c>
      <c r="E12" s="8">
        <v>250.94</v>
      </c>
      <c r="F12" s="8">
        <f>D12/C12*100</f>
        <v>63.899777200824481</v>
      </c>
    </row>
    <row r="13" spans="1:7" s="46" customFormat="1" x14ac:dyDescent="0.3">
      <c r="A13" s="51" t="s">
        <v>131</v>
      </c>
      <c r="B13" s="52">
        <f>B7-B10</f>
        <v>10095.159999999916</v>
      </c>
      <c r="C13" s="52">
        <f>C7-C10</f>
        <v>-135167.31000000006</v>
      </c>
      <c r="D13" s="52">
        <f>D7-D10</f>
        <v>-144845.01000000024</v>
      </c>
      <c r="E13" s="8">
        <v>0</v>
      </c>
      <c r="F13" s="8">
        <f>D13/C13*100</f>
        <v>107.15979329617507</v>
      </c>
    </row>
    <row r="14" spans="1:7" s="50" customFormat="1" x14ac:dyDescent="0.3">
      <c r="A14" s="3"/>
      <c r="B14" s="4"/>
      <c r="C14" s="5"/>
      <c r="D14" s="5"/>
      <c r="E14" s="5"/>
      <c r="F14" s="67"/>
    </row>
    <row r="15" spans="1:7" ht="26.7" customHeight="1" x14ac:dyDescent="0.3">
      <c r="A15" s="82" t="s">
        <v>129</v>
      </c>
      <c r="B15" s="82"/>
      <c r="C15" s="82"/>
      <c r="D15" s="82"/>
      <c r="E15" s="82"/>
      <c r="F15" s="82"/>
    </row>
    <row r="16" spans="1:7" s="50" customFormat="1" ht="51.6" customHeight="1" x14ac:dyDescent="0.3">
      <c r="A16" s="47" t="s">
        <v>123</v>
      </c>
      <c r="B16" s="48" t="s">
        <v>234</v>
      </c>
      <c r="C16" s="49" t="s">
        <v>235</v>
      </c>
      <c r="D16" s="49" t="s">
        <v>236</v>
      </c>
      <c r="E16" s="49" t="s">
        <v>124</v>
      </c>
      <c r="F16" s="66" t="s">
        <v>125</v>
      </c>
    </row>
    <row r="17" spans="1:6" ht="14.25" customHeight="1" x14ac:dyDescent="0.3">
      <c r="A17" s="55" t="s">
        <v>222</v>
      </c>
      <c r="B17" s="56">
        <v>0</v>
      </c>
      <c r="C17" s="57">
        <v>0</v>
      </c>
      <c r="D17" s="57">
        <v>0</v>
      </c>
      <c r="E17" s="8" t="s">
        <v>120</v>
      </c>
      <c r="F17" s="8" t="s">
        <v>120</v>
      </c>
    </row>
    <row r="18" spans="1:6" s="9" customFormat="1" ht="15" customHeight="1" x14ac:dyDescent="0.3">
      <c r="A18" s="7" t="s">
        <v>223</v>
      </c>
      <c r="B18" s="8">
        <v>0</v>
      </c>
      <c r="C18" s="8">
        <v>0</v>
      </c>
      <c r="D18" s="8">
        <v>0</v>
      </c>
      <c r="E18" s="8" t="s">
        <v>120</v>
      </c>
      <c r="F18" s="8" t="s">
        <v>120</v>
      </c>
    </row>
    <row r="19" spans="1:6" s="46" customFormat="1" x14ac:dyDescent="0.3">
      <c r="A19" s="51" t="s">
        <v>132</v>
      </c>
      <c r="B19" s="52"/>
      <c r="C19" s="58"/>
      <c r="D19" s="58"/>
      <c r="E19" s="8" t="s">
        <v>120</v>
      </c>
      <c r="F19" s="8" t="s">
        <v>120</v>
      </c>
    </row>
    <row r="20" spans="1:6" s="46" customFormat="1" x14ac:dyDescent="0.3">
      <c r="A20" s="51" t="s">
        <v>133</v>
      </c>
      <c r="B20" s="52">
        <f>B13</f>
        <v>10095.159999999916</v>
      </c>
      <c r="C20" s="58">
        <f>C13</f>
        <v>-135167.31000000006</v>
      </c>
      <c r="D20" s="58">
        <f>D13</f>
        <v>-144845.01000000024</v>
      </c>
      <c r="E20" s="8" t="s">
        <v>120</v>
      </c>
      <c r="F20" s="8" t="s">
        <v>120</v>
      </c>
    </row>
    <row r="21" spans="1:6" s="11" customFormat="1" ht="20.25" customHeight="1" x14ac:dyDescent="0.3">
      <c r="A21" s="3"/>
      <c r="B21" s="10"/>
      <c r="C21" s="10"/>
      <c r="D21" s="10"/>
      <c r="E21" s="10"/>
      <c r="F21" s="68"/>
    </row>
    <row r="22" spans="1:6" ht="26.7" customHeight="1" x14ac:dyDescent="0.3">
      <c r="A22" s="82" t="s">
        <v>127</v>
      </c>
      <c r="B22" s="82"/>
      <c r="C22" s="82"/>
      <c r="D22" s="82"/>
      <c r="E22" s="82"/>
      <c r="F22" s="82"/>
    </row>
    <row r="23" spans="1:6" s="50" customFormat="1" ht="51.6" customHeight="1" x14ac:dyDescent="0.3">
      <c r="A23" s="47" t="s">
        <v>123</v>
      </c>
      <c r="B23" s="48" t="s">
        <v>234</v>
      </c>
      <c r="C23" s="49" t="s">
        <v>235</v>
      </c>
      <c r="D23" s="49" t="s">
        <v>236</v>
      </c>
      <c r="E23" s="49" t="s">
        <v>124</v>
      </c>
      <c r="F23" s="66" t="s">
        <v>125</v>
      </c>
    </row>
    <row r="24" spans="1:6" s="46" customFormat="1" x14ac:dyDescent="0.3">
      <c r="A24" s="51" t="s">
        <v>245</v>
      </c>
      <c r="B24" s="52">
        <v>125072.15</v>
      </c>
      <c r="C24" s="52">
        <v>135167.31</v>
      </c>
      <c r="D24" s="52">
        <v>135167.31</v>
      </c>
      <c r="E24" s="8">
        <f t="shared" ref="E24:E25" si="2">D24/B24*100</f>
        <v>108.07146914800778</v>
      </c>
      <c r="F24" s="8">
        <f>D24/C24*100</f>
        <v>100</v>
      </c>
    </row>
    <row r="25" spans="1:6" s="46" customFormat="1" x14ac:dyDescent="0.3">
      <c r="A25" s="51" t="s">
        <v>130</v>
      </c>
      <c r="B25" s="8">
        <f>B20+B24</f>
        <v>135167.30999999991</v>
      </c>
      <c r="C25" s="8" t="s">
        <v>120</v>
      </c>
      <c r="D25" s="8">
        <f>D24+D13</f>
        <v>-9677.7000000002445</v>
      </c>
      <c r="E25" s="8">
        <f t="shared" si="2"/>
        <v>-7.1597932961751267</v>
      </c>
      <c r="F25" s="8" t="s">
        <v>120</v>
      </c>
    </row>
    <row r="26" spans="1:6" s="11" customFormat="1" ht="20.25" customHeight="1" x14ac:dyDescent="0.3">
      <c r="A26" s="3"/>
      <c r="B26" s="10"/>
      <c r="C26" s="10"/>
      <c r="D26" s="10"/>
      <c r="E26" s="10"/>
      <c r="F26" s="68"/>
    </row>
  </sheetData>
  <mergeCells count="6">
    <mergeCell ref="A22:F22"/>
    <mergeCell ref="A1:F1"/>
    <mergeCell ref="A3:F3"/>
    <mergeCell ref="A5:F5"/>
    <mergeCell ref="A15:F15"/>
    <mergeCell ref="A2:F2"/>
  </mergeCells>
  <printOptions horizontalCentered="1" verticalCentered="1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zoomScale="95" zoomScaleNormal="95" workbookViewId="0">
      <selection activeCell="G6" sqref="G6"/>
    </sheetView>
  </sheetViews>
  <sheetFormatPr defaultColWidth="8.6640625" defaultRowHeight="14.4" x14ac:dyDescent="0.3"/>
  <cols>
    <col min="1" max="1" width="10.6640625" style="28" customWidth="1" collapsed="1"/>
    <col min="2" max="2" width="40.6640625" style="15" customWidth="1" collapsed="1"/>
    <col min="3" max="5" width="15.6640625" style="15" customWidth="1" collapsed="1"/>
    <col min="6" max="6" width="10.6640625" style="15" customWidth="1" collapsed="1"/>
    <col min="7" max="7" width="10.6640625" style="72" customWidth="1" collapsed="1"/>
    <col min="8" max="8" width="9.88671875" style="15" bestFit="1" customWidth="1"/>
    <col min="9" max="16384" width="8.6640625" style="15"/>
  </cols>
  <sheetData>
    <row r="1" spans="1:7" x14ac:dyDescent="0.3">
      <c r="A1" s="87" t="s">
        <v>134</v>
      </c>
      <c r="B1" s="87"/>
      <c r="C1" s="87"/>
      <c r="D1" s="87"/>
      <c r="E1" s="87"/>
      <c r="F1" s="87"/>
      <c r="G1" s="87"/>
    </row>
    <row r="2" spans="1:7" x14ac:dyDescent="0.3">
      <c r="A2" s="87" t="s">
        <v>135</v>
      </c>
      <c r="B2" s="87"/>
      <c r="C2" s="87"/>
      <c r="D2" s="87"/>
      <c r="E2" s="87"/>
      <c r="F2" s="87"/>
      <c r="G2" s="87"/>
    </row>
    <row r="3" spans="1:7" s="20" customFormat="1" ht="28.8" x14ac:dyDescent="0.3">
      <c r="A3" s="41" t="s">
        <v>137</v>
      </c>
      <c r="B3" s="19" t="s">
        <v>4</v>
      </c>
      <c r="C3" s="19" t="s">
        <v>138</v>
      </c>
      <c r="D3" s="19" t="s">
        <v>237</v>
      </c>
      <c r="E3" s="19" t="s">
        <v>238</v>
      </c>
      <c r="F3" s="19" t="s">
        <v>5</v>
      </c>
      <c r="G3" s="70" t="s">
        <v>5</v>
      </c>
    </row>
    <row r="4" spans="1:7" x14ac:dyDescent="0.3">
      <c r="A4" s="42" t="s">
        <v>6</v>
      </c>
      <c r="B4" s="43" t="s">
        <v>7</v>
      </c>
      <c r="C4" s="43" t="s">
        <v>8</v>
      </c>
      <c r="D4" s="43" t="s">
        <v>9</v>
      </c>
      <c r="E4" s="43" t="s">
        <v>10</v>
      </c>
      <c r="F4" s="43" t="s">
        <v>139</v>
      </c>
      <c r="G4" s="71" t="s">
        <v>11</v>
      </c>
    </row>
    <row r="5" spans="1:7" x14ac:dyDescent="0.3">
      <c r="A5" s="44" t="s">
        <v>142</v>
      </c>
      <c r="B5" s="24" t="s">
        <v>12</v>
      </c>
      <c r="C5" s="25">
        <v>1302375.3899999999</v>
      </c>
      <c r="D5" s="25">
        <v>1415457.61</v>
      </c>
      <c r="E5" s="25">
        <v>1330230.92</v>
      </c>
      <c r="F5" s="60">
        <v>102.14</v>
      </c>
      <c r="G5" s="60">
        <f>E5/D5*100</f>
        <v>93.978859600041275</v>
      </c>
    </row>
    <row r="6" spans="1:7" x14ac:dyDescent="0.3">
      <c r="A6" s="44" t="s">
        <v>143</v>
      </c>
      <c r="B6" s="24" t="s">
        <v>13</v>
      </c>
      <c r="C6" s="25">
        <v>850952.58</v>
      </c>
      <c r="D6" s="25">
        <v>987157.61</v>
      </c>
      <c r="E6" s="25">
        <v>906159.42</v>
      </c>
      <c r="F6" s="60">
        <v>106.49</v>
      </c>
      <c r="G6" s="60">
        <f>E6/D6*100</f>
        <v>91.794806707715111</v>
      </c>
    </row>
    <row r="7" spans="1:7" x14ac:dyDescent="0.3">
      <c r="A7" s="44" t="s">
        <v>144</v>
      </c>
      <c r="B7" s="24" t="s">
        <v>14</v>
      </c>
      <c r="C7" s="25">
        <v>848438.58</v>
      </c>
      <c r="D7" s="25"/>
      <c r="E7" s="25">
        <v>906159.42</v>
      </c>
      <c r="F7" s="60">
        <v>106.8</v>
      </c>
      <c r="G7" s="60"/>
    </row>
    <row r="8" spans="1:7" x14ac:dyDescent="0.3">
      <c r="A8" s="44" t="s">
        <v>145</v>
      </c>
      <c r="B8" s="24" t="s">
        <v>15</v>
      </c>
      <c r="C8" s="25">
        <v>848438.58</v>
      </c>
      <c r="D8" s="25"/>
      <c r="E8" s="25">
        <v>906159.42</v>
      </c>
      <c r="F8" s="60">
        <v>106.8</v>
      </c>
      <c r="G8" s="60"/>
    </row>
    <row r="9" spans="1:7" x14ac:dyDescent="0.3">
      <c r="A9" s="44" t="s">
        <v>146</v>
      </c>
      <c r="B9" s="24" t="s">
        <v>16</v>
      </c>
      <c r="C9" s="25">
        <v>2514</v>
      </c>
      <c r="D9" s="25"/>
      <c r="E9" s="25"/>
      <c r="F9" s="60"/>
      <c r="G9" s="60"/>
    </row>
    <row r="10" spans="1:7" x14ac:dyDescent="0.3">
      <c r="A10" s="44" t="s">
        <v>147</v>
      </c>
      <c r="B10" s="24" t="s">
        <v>17</v>
      </c>
      <c r="C10" s="25">
        <v>2514</v>
      </c>
      <c r="D10" s="25"/>
      <c r="E10" s="25"/>
      <c r="F10" s="60"/>
      <c r="G10" s="60"/>
    </row>
    <row r="11" spans="1:7" x14ac:dyDescent="0.3">
      <c r="A11" s="44" t="s">
        <v>148</v>
      </c>
      <c r="B11" s="24" t="s">
        <v>18</v>
      </c>
      <c r="C11" s="25">
        <v>1.03</v>
      </c>
      <c r="D11" s="25">
        <v>10</v>
      </c>
      <c r="E11" s="25">
        <v>1.0900000000000001</v>
      </c>
      <c r="F11" s="60">
        <v>105.83</v>
      </c>
      <c r="G11" s="60">
        <f>E11/D11*100</f>
        <v>10.900000000000002</v>
      </c>
    </row>
    <row r="12" spans="1:7" x14ac:dyDescent="0.3">
      <c r="A12" s="44" t="s">
        <v>149</v>
      </c>
      <c r="B12" s="24" t="s">
        <v>19</v>
      </c>
      <c r="C12" s="25">
        <v>1.03</v>
      </c>
      <c r="D12" s="25"/>
      <c r="E12" s="25">
        <v>1.0900000000000001</v>
      </c>
      <c r="F12" s="60">
        <v>105.83</v>
      </c>
      <c r="G12" s="60"/>
    </row>
    <row r="13" spans="1:7" x14ac:dyDescent="0.3">
      <c r="A13" s="44" t="s">
        <v>150</v>
      </c>
      <c r="B13" s="24" t="s">
        <v>20</v>
      </c>
      <c r="C13" s="25">
        <v>1.03</v>
      </c>
      <c r="D13" s="25"/>
      <c r="E13" s="25">
        <v>1.0900000000000001</v>
      </c>
      <c r="F13" s="60">
        <v>105.83</v>
      </c>
      <c r="G13" s="60"/>
    </row>
    <row r="14" spans="1:7" x14ac:dyDescent="0.3">
      <c r="A14" s="44" t="s">
        <v>151</v>
      </c>
      <c r="B14" s="24" t="s">
        <v>21</v>
      </c>
      <c r="C14" s="25">
        <v>165772.43</v>
      </c>
      <c r="D14" s="25">
        <v>142960</v>
      </c>
      <c r="E14" s="25">
        <v>141599.70000000001</v>
      </c>
      <c r="F14" s="60">
        <v>85.42</v>
      </c>
      <c r="G14" s="60">
        <f>E14/D14*100</f>
        <v>99.048475097929497</v>
      </c>
    </row>
    <row r="15" spans="1:7" x14ac:dyDescent="0.3">
      <c r="A15" s="44" t="s">
        <v>152</v>
      </c>
      <c r="B15" s="24" t="s">
        <v>22</v>
      </c>
      <c r="C15" s="25">
        <v>165772.43</v>
      </c>
      <c r="D15" s="25"/>
      <c r="E15" s="25">
        <v>141599.70000000001</v>
      </c>
      <c r="F15" s="60">
        <v>85.42</v>
      </c>
      <c r="G15" s="60"/>
    </row>
    <row r="16" spans="1:7" x14ac:dyDescent="0.3">
      <c r="A16" s="44" t="s">
        <v>153</v>
      </c>
      <c r="B16" s="24" t="s">
        <v>23</v>
      </c>
      <c r="C16" s="25">
        <v>165772.43</v>
      </c>
      <c r="D16" s="25"/>
      <c r="E16" s="25">
        <v>141599.70000000001</v>
      </c>
      <c r="F16" s="60">
        <v>85.42</v>
      </c>
      <c r="G16" s="60"/>
    </row>
    <row r="17" spans="1:7" x14ac:dyDescent="0.3">
      <c r="A17" s="44" t="s">
        <v>154</v>
      </c>
      <c r="B17" s="24" t="s">
        <v>24</v>
      </c>
      <c r="C17" s="25">
        <v>109623.77</v>
      </c>
      <c r="D17" s="25">
        <v>120930</v>
      </c>
      <c r="E17" s="25">
        <v>118147.65</v>
      </c>
      <c r="F17" s="60">
        <v>107.78</v>
      </c>
      <c r="G17" s="60">
        <f>E17/D17*100</f>
        <v>97.699206152319519</v>
      </c>
    </row>
    <row r="18" spans="1:7" x14ac:dyDescent="0.3">
      <c r="A18" s="44" t="s">
        <v>155</v>
      </c>
      <c r="B18" s="24" t="s">
        <v>25</v>
      </c>
      <c r="C18" s="25">
        <v>109623.77</v>
      </c>
      <c r="D18" s="25"/>
      <c r="E18" s="25">
        <v>118147.65</v>
      </c>
      <c r="F18" s="60">
        <v>107.78</v>
      </c>
      <c r="G18" s="60"/>
    </row>
    <row r="19" spans="1:7" x14ac:dyDescent="0.3">
      <c r="A19" s="44" t="s">
        <v>156</v>
      </c>
      <c r="B19" s="24" t="s">
        <v>26</v>
      </c>
      <c r="C19" s="25">
        <v>109623.77</v>
      </c>
      <c r="D19" s="25"/>
      <c r="E19" s="25">
        <v>118147.65</v>
      </c>
      <c r="F19" s="60">
        <v>107.78</v>
      </c>
      <c r="G19" s="60"/>
    </row>
    <row r="20" spans="1:7" x14ac:dyDescent="0.3">
      <c r="A20" s="44" t="s">
        <v>157</v>
      </c>
      <c r="B20" s="24" t="s">
        <v>27</v>
      </c>
      <c r="C20" s="25">
        <v>175944.29</v>
      </c>
      <c r="D20" s="25">
        <v>164300</v>
      </c>
      <c r="E20" s="25">
        <v>164300</v>
      </c>
      <c r="F20" s="60">
        <v>93.38</v>
      </c>
      <c r="G20" s="60">
        <f>E20/D20*100</f>
        <v>100</v>
      </c>
    </row>
    <row r="21" spans="1:7" x14ac:dyDescent="0.3">
      <c r="A21" s="44" t="s">
        <v>158</v>
      </c>
      <c r="B21" s="24" t="s">
        <v>28</v>
      </c>
      <c r="C21" s="25">
        <v>175944.29</v>
      </c>
      <c r="D21" s="25"/>
      <c r="E21" s="25">
        <v>164300</v>
      </c>
      <c r="F21" s="60">
        <v>93.38</v>
      </c>
      <c r="G21" s="60"/>
    </row>
    <row r="22" spans="1:7" x14ac:dyDescent="0.3">
      <c r="A22" s="44" t="s">
        <v>159</v>
      </c>
      <c r="B22" s="24" t="s">
        <v>29</v>
      </c>
      <c r="C22" s="25">
        <v>175944.29</v>
      </c>
      <c r="D22" s="25"/>
      <c r="E22" s="25">
        <v>164300</v>
      </c>
      <c r="F22" s="60">
        <v>93.38</v>
      </c>
      <c r="G22" s="60"/>
    </row>
    <row r="23" spans="1:7" x14ac:dyDescent="0.3">
      <c r="A23" s="44" t="s">
        <v>160</v>
      </c>
      <c r="B23" s="24" t="s">
        <v>30</v>
      </c>
      <c r="C23" s="25">
        <v>81.290000000000006</v>
      </c>
      <c r="D23" s="25">
        <v>100</v>
      </c>
      <c r="E23" s="25">
        <v>23.06</v>
      </c>
      <c r="F23" s="60">
        <v>28.37</v>
      </c>
      <c r="G23" s="60">
        <f>E23/D23*100</f>
        <v>23.06</v>
      </c>
    </row>
    <row r="24" spans="1:7" x14ac:dyDescent="0.3">
      <c r="A24" s="44" t="s">
        <v>161</v>
      </c>
      <c r="B24" s="24" t="s">
        <v>162</v>
      </c>
      <c r="C24" s="25">
        <v>81.290000000000006</v>
      </c>
      <c r="D24" s="25"/>
      <c r="E24" s="25">
        <v>23.06</v>
      </c>
      <c r="F24" s="60">
        <v>28.37</v>
      </c>
      <c r="G24" s="60"/>
    </row>
    <row r="25" spans="1:7" x14ac:dyDescent="0.3">
      <c r="A25" s="44" t="s">
        <v>163</v>
      </c>
      <c r="B25" s="24" t="s">
        <v>162</v>
      </c>
      <c r="C25" s="25">
        <v>81.290000000000006</v>
      </c>
      <c r="D25" s="25"/>
      <c r="E25" s="25">
        <v>23.06</v>
      </c>
      <c r="F25" s="60">
        <v>28.37</v>
      </c>
      <c r="G25" s="60"/>
    </row>
    <row r="26" spans="1:7" x14ac:dyDescent="0.3">
      <c r="A26" s="44"/>
      <c r="B26" s="24" t="s">
        <v>31</v>
      </c>
      <c r="C26" s="25">
        <v>1302375.3899999999</v>
      </c>
      <c r="D26" s="25">
        <v>1415457.61</v>
      </c>
      <c r="E26" s="25">
        <v>1330230.92</v>
      </c>
      <c r="F26" s="60">
        <v>102.14</v>
      </c>
      <c r="G26" s="60">
        <f>E26/D26*100</f>
        <v>93.978859600041275</v>
      </c>
    </row>
    <row r="27" spans="1:7" x14ac:dyDescent="0.3">
      <c r="A27" s="44" t="s">
        <v>164</v>
      </c>
      <c r="B27" s="24" t="s">
        <v>32</v>
      </c>
      <c r="C27" s="25">
        <v>1262204.49</v>
      </c>
      <c r="D27" s="25">
        <v>1432514.07</v>
      </c>
      <c r="E27" s="25">
        <v>1399603.36</v>
      </c>
      <c r="F27" s="60">
        <v>110.89</v>
      </c>
      <c r="G27" s="60">
        <f>E27/D27*100</f>
        <v>97.702590802476379</v>
      </c>
    </row>
    <row r="28" spans="1:7" x14ac:dyDescent="0.3">
      <c r="A28" s="44" t="s">
        <v>165</v>
      </c>
      <c r="B28" s="24" t="s">
        <v>33</v>
      </c>
      <c r="C28" s="25">
        <v>851341.96</v>
      </c>
      <c r="D28" s="25">
        <v>1012131.45</v>
      </c>
      <c r="E28" s="25">
        <v>1004875.18</v>
      </c>
      <c r="F28" s="60">
        <v>118.03</v>
      </c>
      <c r="G28" s="60">
        <f>E28/D28*100</f>
        <v>99.283070395648721</v>
      </c>
    </row>
    <row r="29" spans="1:7" x14ac:dyDescent="0.3">
      <c r="A29" s="44" t="s">
        <v>166</v>
      </c>
      <c r="B29" s="24" t="s">
        <v>34</v>
      </c>
      <c r="C29" s="25">
        <v>699078.35</v>
      </c>
      <c r="D29" s="25"/>
      <c r="E29" s="25">
        <v>814187.18</v>
      </c>
      <c r="F29" s="60">
        <v>116.47</v>
      </c>
      <c r="G29" s="60"/>
    </row>
    <row r="30" spans="1:7" x14ac:dyDescent="0.3">
      <c r="A30" s="44" t="s">
        <v>167</v>
      </c>
      <c r="B30" s="24" t="s">
        <v>35</v>
      </c>
      <c r="C30" s="25">
        <v>699078.35</v>
      </c>
      <c r="D30" s="25"/>
      <c r="E30" s="25">
        <v>814187.18</v>
      </c>
      <c r="F30" s="60">
        <v>116.47</v>
      </c>
      <c r="G30" s="60"/>
    </row>
    <row r="31" spans="1:7" x14ac:dyDescent="0.3">
      <c r="A31" s="44" t="s">
        <v>168</v>
      </c>
      <c r="B31" s="24" t="s">
        <v>36</v>
      </c>
      <c r="C31" s="25">
        <v>36505.78</v>
      </c>
      <c r="D31" s="25"/>
      <c r="E31" s="25">
        <v>55952.9</v>
      </c>
      <c r="F31" s="60">
        <v>153.27000000000001</v>
      </c>
      <c r="G31" s="60"/>
    </row>
    <row r="32" spans="1:7" x14ac:dyDescent="0.3">
      <c r="A32" s="44" t="s">
        <v>169</v>
      </c>
      <c r="B32" s="24" t="s">
        <v>36</v>
      </c>
      <c r="C32" s="25">
        <v>36505.78</v>
      </c>
      <c r="D32" s="25"/>
      <c r="E32" s="25">
        <v>55952.9</v>
      </c>
      <c r="F32" s="60">
        <v>153.27000000000001</v>
      </c>
      <c r="G32" s="60"/>
    </row>
    <row r="33" spans="1:7" x14ac:dyDescent="0.3">
      <c r="A33" s="44" t="s">
        <v>170</v>
      </c>
      <c r="B33" s="24" t="s">
        <v>37</v>
      </c>
      <c r="C33" s="25">
        <v>115757.83</v>
      </c>
      <c r="D33" s="25"/>
      <c r="E33" s="25">
        <v>134735.1</v>
      </c>
      <c r="F33" s="60">
        <v>116.39</v>
      </c>
      <c r="G33" s="60"/>
    </row>
    <row r="34" spans="1:7" x14ac:dyDescent="0.3">
      <c r="A34" s="44" t="s">
        <v>171</v>
      </c>
      <c r="B34" s="24" t="s">
        <v>38</v>
      </c>
      <c r="C34" s="25">
        <v>115757.83</v>
      </c>
      <c r="D34" s="25"/>
      <c r="E34" s="25">
        <v>134735.1</v>
      </c>
      <c r="F34" s="60">
        <v>116.39</v>
      </c>
      <c r="G34" s="60"/>
    </row>
    <row r="35" spans="1:7" x14ac:dyDescent="0.3">
      <c r="A35" s="44" t="s">
        <v>172</v>
      </c>
      <c r="B35" s="24" t="s">
        <v>39</v>
      </c>
      <c r="C35" s="25">
        <v>408647.13</v>
      </c>
      <c r="D35" s="25">
        <v>417977.62</v>
      </c>
      <c r="E35" s="25">
        <v>392630.76</v>
      </c>
      <c r="F35" s="60">
        <v>96.08</v>
      </c>
      <c r="G35" s="60">
        <f>E35/D35*100</f>
        <v>93.935833215185056</v>
      </c>
    </row>
    <row r="36" spans="1:7" x14ac:dyDescent="0.3">
      <c r="A36" s="44" t="s">
        <v>173</v>
      </c>
      <c r="B36" s="24" t="s">
        <v>40</v>
      </c>
      <c r="C36" s="25">
        <v>40076.21</v>
      </c>
      <c r="D36" s="25"/>
      <c r="E36" s="25">
        <v>36242.720000000001</v>
      </c>
      <c r="F36" s="60">
        <v>90.43</v>
      </c>
      <c r="G36" s="60"/>
    </row>
    <row r="37" spans="1:7" x14ac:dyDescent="0.3">
      <c r="A37" s="44" t="s">
        <v>174</v>
      </c>
      <c r="B37" s="24" t="s">
        <v>41</v>
      </c>
      <c r="C37" s="25">
        <v>15854.28</v>
      </c>
      <c r="D37" s="25"/>
      <c r="E37" s="25">
        <v>11701.31</v>
      </c>
      <c r="F37" s="60">
        <v>73.81</v>
      </c>
      <c r="G37" s="60"/>
    </row>
    <row r="38" spans="1:7" x14ac:dyDescent="0.3">
      <c r="A38" s="44" t="s">
        <v>175</v>
      </c>
      <c r="B38" s="24" t="s">
        <v>42</v>
      </c>
      <c r="C38" s="25">
        <v>17847.7</v>
      </c>
      <c r="D38" s="25"/>
      <c r="E38" s="25">
        <v>19253.32</v>
      </c>
      <c r="F38" s="60">
        <v>107.88</v>
      </c>
      <c r="G38" s="60"/>
    </row>
    <row r="39" spans="1:7" x14ac:dyDescent="0.3">
      <c r="A39" s="44" t="s">
        <v>176</v>
      </c>
      <c r="B39" s="24" t="s">
        <v>43</v>
      </c>
      <c r="C39" s="25">
        <v>4160.92</v>
      </c>
      <c r="D39" s="25"/>
      <c r="E39" s="25">
        <v>3552.35</v>
      </c>
      <c r="F39" s="60">
        <v>85.37</v>
      </c>
      <c r="G39" s="60"/>
    </row>
    <row r="40" spans="1:7" x14ac:dyDescent="0.3">
      <c r="A40" s="44" t="s">
        <v>247</v>
      </c>
      <c r="B40" s="24" t="s">
        <v>248</v>
      </c>
      <c r="C40" s="25">
        <v>2213.31</v>
      </c>
      <c r="D40" s="25"/>
      <c r="E40" s="25">
        <v>1735.74</v>
      </c>
      <c r="F40" s="60">
        <v>78.42</v>
      </c>
      <c r="G40" s="60"/>
    </row>
    <row r="41" spans="1:7" x14ac:dyDescent="0.3">
      <c r="A41" s="44" t="s">
        <v>177</v>
      </c>
      <c r="B41" s="24" t="s">
        <v>44</v>
      </c>
      <c r="C41" s="25">
        <v>189086.07</v>
      </c>
      <c r="D41" s="25"/>
      <c r="E41" s="25">
        <v>180146.03</v>
      </c>
      <c r="F41" s="60">
        <v>95.27</v>
      </c>
      <c r="G41" s="60"/>
    </row>
    <row r="42" spans="1:7" x14ac:dyDescent="0.3">
      <c r="A42" s="44" t="s">
        <v>178</v>
      </c>
      <c r="B42" s="24" t="s">
        <v>45</v>
      </c>
      <c r="C42" s="25">
        <v>23012.61</v>
      </c>
      <c r="D42" s="25"/>
      <c r="E42" s="25">
        <v>18950.91</v>
      </c>
      <c r="F42" s="60">
        <v>82.35</v>
      </c>
      <c r="G42" s="60"/>
    </row>
    <row r="43" spans="1:7" x14ac:dyDescent="0.3">
      <c r="A43" s="44" t="s">
        <v>179</v>
      </c>
      <c r="B43" s="24" t="s">
        <v>46</v>
      </c>
      <c r="C43" s="25">
        <v>91471.41</v>
      </c>
      <c r="D43" s="25"/>
      <c r="E43" s="25">
        <v>91028.39</v>
      </c>
      <c r="F43" s="60">
        <v>99.52</v>
      </c>
      <c r="G43" s="60"/>
    </row>
    <row r="44" spans="1:7" x14ac:dyDescent="0.3">
      <c r="A44" s="44" t="s">
        <v>180</v>
      </c>
      <c r="B44" s="24" t="s">
        <v>47</v>
      </c>
      <c r="C44" s="25">
        <v>50127.29</v>
      </c>
      <c r="D44" s="25"/>
      <c r="E44" s="25">
        <v>50406.54</v>
      </c>
      <c r="F44" s="60">
        <v>100.56</v>
      </c>
      <c r="G44" s="60"/>
    </row>
    <row r="45" spans="1:7" x14ac:dyDescent="0.3">
      <c r="A45" s="44" t="s">
        <v>181</v>
      </c>
      <c r="B45" s="24" t="s">
        <v>48</v>
      </c>
      <c r="C45" s="25">
        <v>8282.35</v>
      </c>
      <c r="D45" s="25"/>
      <c r="E45" s="25">
        <v>8167.29</v>
      </c>
      <c r="F45" s="60">
        <v>98.61</v>
      </c>
      <c r="G45" s="60"/>
    </row>
    <row r="46" spans="1:7" x14ac:dyDescent="0.3">
      <c r="A46" s="44" t="s">
        <v>182</v>
      </c>
      <c r="B46" s="24" t="s">
        <v>49</v>
      </c>
      <c r="C46" s="25">
        <v>14119.35</v>
      </c>
      <c r="D46" s="25"/>
      <c r="E46" s="25">
        <v>10267.69</v>
      </c>
      <c r="F46" s="60">
        <v>72.72</v>
      </c>
      <c r="G46" s="60"/>
    </row>
    <row r="47" spans="1:7" x14ac:dyDescent="0.3">
      <c r="A47" s="44" t="s">
        <v>183</v>
      </c>
      <c r="B47" s="24" t="s">
        <v>184</v>
      </c>
      <c r="C47" s="25">
        <v>2073.06</v>
      </c>
      <c r="D47" s="25"/>
      <c r="E47" s="25">
        <v>1325.21</v>
      </c>
      <c r="F47" s="60">
        <v>63.93</v>
      </c>
      <c r="G47" s="60"/>
    </row>
    <row r="48" spans="1:7" x14ac:dyDescent="0.3">
      <c r="A48" s="44" t="s">
        <v>185</v>
      </c>
      <c r="B48" s="24" t="s">
        <v>50</v>
      </c>
      <c r="C48" s="25">
        <v>162533.15</v>
      </c>
      <c r="D48" s="25"/>
      <c r="E48" s="25">
        <v>164774.13</v>
      </c>
      <c r="F48" s="60">
        <v>101.38</v>
      </c>
      <c r="G48" s="60"/>
    </row>
    <row r="49" spans="1:7" x14ac:dyDescent="0.3">
      <c r="A49" s="44" t="s">
        <v>186</v>
      </c>
      <c r="B49" s="24" t="s">
        <v>240</v>
      </c>
      <c r="C49" s="25">
        <v>7499.59</v>
      </c>
      <c r="D49" s="25"/>
      <c r="E49" s="25">
        <v>9015.11</v>
      </c>
      <c r="F49" s="60">
        <v>120.21</v>
      </c>
      <c r="G49" s="60"/>
    </row>
    <row r="50" spans="1:7" x14ac:dyDescent="0.3">
      <c r="A50" s="44" t="s">
        <v>187</v>
      </c>
      <c r="B50" s="24" t="s">
        <v>51</v>
      </c>
      <c r="C50" s="25">
        <v>40982.699999999997</v>
      </c>
      <c r="D50" s="25"/>
      <c r="E50" s="25">
        <v>56854.53</v>
      </c>
      <c r="F50" s="60">
        <v>138.72999999999999</v>
      </c>
      <c r="G50" s="60"/>
    </row>
    <row r="51" spans="1:7" x14ac:dyDescent="0.3">
      <c r="A51" s="44" t="s">
        <v>188</v>
      </c>
      <c r="B51" s="24" t="s">
        <v>52</v>
      </c>
      <c r="C51" s="25">
        <v>380.1</v>
      </c>
      <c r="D51" s="25"/>
      <c r="E51" s="25">
        <v>92.5</v>
      </c>
      <c r="F51" s="60">
        <v>24.34</v>
      </c>
      <c r="G51" s="60"/>
    </row>
    <row r="52" spans="1:7" x14ac:dyDescent="0.3">
      <c r="A52" s="44" t="s">
        <v>189</v>
      </c>
      <c r="B52" s="24" t="s">
        <v>53</v>
      </c>
      <c r="C52" s="25">
        <v>43957.29</v>
      </c>
      <c r="D52" s="25"/>
      <c r="E52" s="25">
        <v>35417.300000000003</v>
      </c>
      <c r="F52" s="60">
        <v>80.569999999999993</v>
      </c>
      <c r="G52" s="60"/>
    </row>
    <row r="53" spans="1:7" x14ac:dyDescent="0.3">
      <c r="A53" s="44" t="s">
        <v>190</v>
      </c>
      <c r="B53" s="24" t="s">
        <v>54</v>
      </c>
      <c r="C53" s="25">
        <v>10087.42</v>
      </c>
      <c r="D53" s="25"/>
      <c r="E53" s="25">
        <v>9274.1200000000008</v>
      </c>
      <c r="F53" s="60">
        <v>91.94</v>
      </c>
      <c r="G53" s="60"/>
    </row>
    <row r="54" spans="1:7" x14ac:dyDescent="0.3">
      <c r="A54" s="44" t="s">
        <v>191</v>
      </c>
      <c r="B54" s="24" t="s">
        <v>192</v>
      </c>
      <c r="C54" s="25">
        <v>3660.77</v>
      </c>
      <c r="D54" s="25"/>
      <c r="E54" s="25">
        <v>3546.06</v>
      </c>
      <c r="F54" s="60">
        <v>96.87</v>
      </c>
      <c r="G54" s="60"/>
    </row>
    <row r="55" spans="1:7" x14ac:dyDescent="0.3">
      <c r="A55" s="44" t="s">
        <v>193</v>
      </c>
      <c r="B55" s="24" t="s">
        <v>55</v>
      </c>
      <c r="C55" s="25">
        <v>31481.77</v>
      </c>
      <c r="D55" s="25"/>
      <c r="E55" s="25">
        <v>26534.09</v>
      </c>
      <c r="F55" s="60">
        <v>84.28</v>
      </c>
      <c r="G55" s="60"/>
    </row>
    <row r="56" spans="1:7" x14ac:dyDescent="0.3">
      <c r="A56" s="44" t="s">
        <v>194</v>
      </c>
      <c r="B56" s="24" t="s">
        <v>56</v>
      </c>
      <c r="C56" s="25">
        <v>7934.05</v>
      </c>
      <c r="D56" s="25"/>
      <c r="E56" s="25">
        <v>8646.4699999999993</v>
      </c>
      <c r="F56" s="60">
        <v>108.98</v>
      </c>
      <c r="G56" s="60"/>
    </row>
    <row r="57" spans="1:7" x14ac:dyDescent="0.3">
      <c r="A57" s="44" t="s">
        <v>195</v>
      </c>
      <c r="B57" s="24" t="s">
        <v>57</v>
      </c>
      <c r="C57" s="25">
        <v>16549.46</v>
      </c>
      <c r="D57" s="25"/>
      <c r="E57" s="25">
        <v>15393.95</v>
      </c>
      <c r="F57" s="60">
        <v>93.02</v>
      </c>
      <c r="G57" s="60"/>
    </row>
    <row r="58" spans="1:7" x14ac:dyDescent="0.3">
      <c r="A58" s="44" t="s">
        <v>196</v>
      </c>
      <c r="B58" s="24" t="s">
        <v>117</v>
      </c>
      <c r="C58" s="25"/>
      <c r="D58" s="25"/>
      <c r="E58" s="25">
        <v>1427.2</v>
      </c>
      <c r="F58" s="60"/>
      <c r="G58" s="60"/>
    </row>
    <row r="59" spans="1:7" x14ac:dyDescent="0.3">
      <c r="A59" s="44" t="s">
        <v>197</v>
      </c>
      <c r="B59" s="24" t="s">
        <v>117</v>
      </c>
      <c r="C59" s="25"/>
      <c r="D59" s="25"/>
      <c r="E59" s="25">
        <v>1427.2</v>
      </c>
      <c r="F59" s="60"/>
      <c r="G59" s="60"/>
    </row>
    <row r="60" spans="1:7" x14ac:dyDescent="0.3">
      <c r="A60" s="44" t="s">
        <v>198</v>
      </c>
      <c r="B60" s="24" t="s">
        <v>58</v>
      </c>
      <c r="C60" s="25">
        <v>16951.7</v>
      </c>
      <c r="D60" s="25"/>
      <c r="E60" s="25">
        <v>10040.68</v>
      </c>
      <c r="F60" s="60">
        <v>59.23</v>
      </c>
      <c r="G60" s="60"/>
    </row>
    <row r="61" spans="1:7" x14ac:dyDescent="0.3">
      <c r="A61" s="44" t="s">
        <v>199</v>
      </c>
      <c r="B61" s="24" t="s">
        <v>200</v>
      </c>
      <c r="C61" s="25">
        <v>687</v>
      </c>
      <c r="D61" s="25"/>
      <c r="E61" s="25">
        <v>595.20000000000005</v>
      </c>
      <c r="F61" s="60">
        <v>86.64</v>
      </c>
      <c r="G61" s="60"/>
    </row>
    <row r="62" spans="1:7" x14ac:dyDescent="0.3">
      <c r="A62" s="44" t="s">
        <v>249</v>
      </c>
      <c r="B62" s="24" t="s">
        <v>250</v>
      </c>
      <c r="C62" s="25">
        <v>1411.57</v>
      </c>
      <c r="D62" s="25"/>
      <c r="E62" s="25">
        <v>1377.22</v>
      </c>
      <c r="F62" s="60">
        <v>97.57</v>
      </c>
      <c r="G62" s="60"/>
    </row>
    <row r="63" spans="1:7" x14ac:dyDescent="0.3">
      <c r="A63" s="44" t="s">
        <v>201</v>
      </c>
      <c r="B63" s="24" t="s">
        <v>202</v>
      </c>
      <c r="C63" s="25">
        <v>1157.52</v>
      </c>
      <c r="D63" s="25"/>
      <c r="E63" s="25">
        <v>1310.27</v>
      </c>
      <c r="F63" s="60">
        <v>113.2</v>
      </c>
      <c r="G63" s="60"/>
    </row>
    <row r="64" spans="1:7" x14ac:dyDescent="0.3">
      <c r="A64" s="44" t="s">
        <v>203</v>
      </c>
      <c r="B64" s="24" t="s">
        <v>121</v>
      </c>
      <c r="C64" s="25">
        <v>965.42</v>
      </c>
      <c r="D64" s="25"/>
      <c r="E64" s="25">
        <v>907.16</v>
      </c>
      <c r="F64" s="60">
        <v>93.97</v>
      </c>
      <c r="G64" s="60"/>
    </row>
    <row r="65" spans="1:7" x14ac:dyDescent="0.3">
      <c r="A65" s="44" t="s">
        <v>204</v>
      </c>
      <c r="B65" s="24" t="s">
        <v>59</v>
      </c>
      <c r="C65" s="25">
        <v>862.47</v>
      </c>
      <c r="D65" s="25"/>
      <c r="E65" s="25">
        <v>1790.39</v>
      </c>
      <c r="F65" s="60">
        <v>207.59</v>
      </c>
      <c r="G65" s="60"/>
    </row>
    <row r="66" spans="1:7" x14ac:dyDescent="0.3">
      <c r="A66" s="44" t="s">
        <v>205</v>
      </c>
      <c r="B66" s="24" t="s">
        <v>58</v>
      </c>
      <c r="C66" s="25">
        <v>11867.72</v>
      </c>
      <c r="D66" s="25"/>
      <c r="E66" s="25">
        <v>4060.44</v>
      </c>
      <c r="F66" s="60">
        <v>34.21</v>
      </c>
      <c r="G66" s="60"/>
    </row>
    <row r="67" spans="1:7" x14ac:dyDescent="0.3">
      <c r="A67" s="44" t="s">
        <v>206</v>
      </c>
      <c r="B67" s="24" t="s">
        <v>60</v>
      </c>
      <c r="C67" s="25">
        <v>2215.4</v>
      </c>
      <c r="D67" s="25">
        <v>2405</v>
      </c>
      <c r="E67" s="25">
        <v>2097.42</v>
      </c>
      <c r="F67" s="60">
        <v>94.67</v>
      </c>
      <c r="G67" s="60">
        <f>E67/D67*100</f>
        <v>87.210810810810813</v>
      </c>
    </row>
    <row r="68" spans="1:7" x14ac:dyDescent="0.3">
      <c r="A68" s="44" t="s">
        <v>207</v>
      </c>
      <c r="B68" s="24" t="s">
        <v>61</v>
      </c>
      <c r="C68" s="25">
        <v>2215.4</v>
      </c>
      <c r="D68" s="25"/>
      <c r="E68" s="25">
        <v>2097.42</v>
      </c>
      <c r="F68" s="60">
        <v>94.67</v>
      </c>
      <c r="G68" s="60"/>
    </row>
    <row r="69" spans="1:7" x14ac:dyDescent="0.3">
      <c r="A69" s="44" t="s">
        <v>208</v>
      </c>
      <c r="B69" s="24" t="s">
        <v>62</v>
      </c>
      <c r="C69" s="25">
        <v>2197.8000000000002</v>
      </c>
      <c r="D69" s="25"/>
      <c r="E69" s="25">
        <v>2089.81</v>
      </c>
      <c r="F69" s="60">
        <v>95.09</v>
      </c>
      <c r="G69" s="60"/>
    </row>
    <row r="70" spans="1:7" x14ac:dyDescent="0.3">
      <c r="A70" s="44" t="s">
        <v>209</v>
      </c>
      <c r="B70" s="24" t="s">
        <v>63</v>
      </c>
      <c r="C70" s="25">
        <v>17.600000000000001</v>
      </c>
      <c r="D70" s="25"/>
      <c r="E70" s="25">
        <v>7.61</v>
      </c>
      <c r="F70" s="60">
        <v>43.24</v>
      </c>
      <c r="G70" s="60"/>
    </row>
    <row r="71" spans="1:7" x14ac:dyDescent="0.3">
      <c r="A71" s="44" t="s">
        <v>210</v>
      </c>
      <c r="B71" s="24" t="s">
        <v>64</v>
      </c>
      <c r="C71" s="25">
        <v>30075.74</v>
      </c>
      <c r="D71" s="25">
        <v>118110.85</v>
      </c>
      <c r="E71" s="25">
        <v>75472.570000000007</v>
      </c>
      <c r="F71" s="60">
        <v>250.94</v>
      </c>
      <c r="G71" s="60">
        <f>E71/D71*100</f>
        <v>63.899777200824481</v>
      </c>
    </row>
    <row r="72" spans="1:7" x14ac:dyDescent="0.3">
      <c r="A72" s="44" t="s">
        <v>211</v>
      </c>
      <c r="B72" s="24" t="s">
        <v>65</v>
      </c>
      <c r="C72" s="25">
        <v>30075.74</v>
      </c>
      <c r="D72" s="25">
        <v>118110.85</v>
      </c>
      <c r="E72" s="25">
        <v>75472.570000000007</v>
      </c>
      <c r="F72" s="60">
        <v>250.94</v>
      </c>
      <c r="G72" s="60">
        <f>E72/D72*100</f>
        <v>63.899777200824481</v>
      </c>
    </row>
    <row r="73" spans="1:7" x14ac:dyDescent="0.3">
      <c r="A73" s="44" t="s">
        <v>212</v>
      </c>
      <c r="B73" s="24" t="s">
        <v>66</v>
      </c>
      <c r="C73" s="25">
        <v>30075.74</v>
      </c>
      <c r="D73" s="25"/>
      <c r="E73" s="25">
        <v>75434.77</v>
      </c>
      <c r="F73" s="60">
        <v>250.82</v>
      </c>
      <c r="G73" s="60"/>
    </row>
    <row r="74" spans="1:7" x14ac:dyDescent="0.3">
      <c r="A74" s="44" t="s">
        <v>213</v>
      </c>
      <c r="B74" s="24" t="s">
        <v>214</v>
      </c>
      <c r="C74" s="25">
        <v>14362.4</v>
      </c>
      <c r="D74" s="25"/>
      <c r="E74" s="25">
        <v>9050.25</v>
      </c>
      <c r="F74" s="60">
        <v>63.01</v>
      </c>
      <c r="G74" s="60"/>
    </row>
    <row r="75" spans="1:7" x14ac:dyDescent="0.3">
      <c r="A75" s="44" t="s">
        <v>241</v>
      </c>
      <c r="B75" s="24" t="s">
        <v>242</v>
      </c>
      <c r="C75" s="25">
        <v>2500.64</v>
      </c>
      <c r="D75" s="25"/>
      <c r="E75" s="25">
        <v>25902.59</v>
      </c>
      <c r="F75" s="60">
        <v>999.99</v>
      </c>
      <c r="G75" s="60"/>
    </row>
    <row r="76" spans="1:7" x14ac:dyDescent="0.3">
      <c r="A76" s="44" t="s">
        <v>251</v>
      </c>
      <c r="B76" s="24" t="s">
        <v>252</v>
      </c>
      <c r="C76" s="25">
        <v>4699.72</v>
      </c>
      <c r="D76" s="25"/>
      <c r="E76" s="25">
        <v>5902.6</v>
      </c>
      <c r="F76" s="60">
        <v>125.59</v>
      </c>
      <c r="G76" s="60"/>
    </row>
    <row r="77" spans="1:7" x14ac:dyDescent="0.3">
      <c r="A77" s="44" t="s">
        <v>253</v>
      </c>
      <c r="B77" s="24" t="s">
        <v>254</v>
      </c>
      <c r="C77" s="25">
        <v>3705.05</v>
      </c>
      <c r="D77" s="25"/>
      <c r="E77" s="25">
        <v>757.64</v>
      </c>
      <c r="F77" s="60">
        <v>20.45</v>
      </c>
      <c r="G77" s="60"/>
    </row>
    <row r="78" spans="1:7" x14ac:dyDescent="0.3">
      <c r="A78" s="44" t="s">
        <v>255</v>
      </c>
      <c r="B78" s="24" t="s">
        <v>256</v>
      </c>
      <c r="C78" s="25">
        <v>1986.14</v>
      </c>
      <c r="D78" s="25"/>
      <c r="E78" s="25">
        <v>3538.8</v>
      </c>
      <c r="F78" s="60">
        <v>178.17</v>
      </c>
      <c r="G78" s="60"/>
    </row>
    <row r="79" spans="1:7" x14ac:dyDescent="0.3">
      <c r="A79" s="44" t="s">
        <v>215</v>
      </c>
      <c r="B79" s="24" t="s">
        <v>122</v>
      </c>
      <c r="C79" s="25">
        <v>2821.79</v>
      </c>
      <c r="D79" s="25"/>
      <c r="E79" s="25">
        <v>30282.89</v>
      </c>
      <c r="F79" s="60">
        <v>999.99</v>
      </c>
      <c r="G79" s="60"/>
    </row>
    <row r="80" spans="1:7" x14ac:dyDescent="0.3">
      <c r="A80" s="44" t="s">
        <v>216</v>
      </c>
      <c r="B80" s="24" t="s">
        <v>67</v>
      </c>
      <c r="C80" s="25"/>
      <c r="D80" s="25"/>
      <c r="E80" s="25">
        <v>37.799999999999997</v>
      </c>
      <c r="F80" s="60"/>
      <c r="G80" s="60"/>
    </row>
    <row r="81" spans="1:7" x14ac:dyDescent="0.3">
      <c r="A81" s="44" t="s">
        <v>217</v>
      </c>
      <c r="B81" s="24" t="s">
        <v>68</v>
      </c>
      <c r="C81" s="25"/>
      <c r="D81" s="25"/>
      <c r="E81" s="25">
        <v>37.799999999999997</v>
      </c>
      <c r="F81" s="60"/>
      <c r="G81" s="60"/>
    </row>
    <row r="82" spans="1:7" x14ac:dyDescent="0.3">
      <c r="A82" s="44" t="s">
        <v>257</v>
      </c>
      <c r="B82" s="24" t="s">
        <v>258</v>
      </c>
      <c r="C82" s="25"/>
      <c r="D82" s="25"/>
      <c r="E82" s="25"/>
      <c r="F82" s="60"/>
      <c r="G82" s="60"/>
    </row>
    <row r="83" spans="1:7" x14ac:dyDescent="0.3">
      <c r="A83" s="44" t="s">
        <v>259</v>
      </c>
      <c r="B83" s="24" t="s">
        <v>260</v>
      </c>
      <c r="C83" s="25"/>
      <c r="D83" s="25"/>
      <c r="E83" s="25"/>
      <c r="F83" s="60"/>
      <c r="G83" s="60"/>
    </row>
    <row r="84" spans="1:7" x14ac:dyDescent="0.3">
      <c r="A84" s="44" t="s">
        <v>261</v>
      </c>
      <c r="B84" s="24" t="s">
        <v>260</v>
      </c>
      <c r="C84" s="25"/>
      <c r="D84" s="25"/>
      <c r="E84" s="25"/>
      <c r="F84" s="60"/>
      <c r="G84" s="60"/>
    </row>
    <row r="85" spans="1:7" x14ac:dyDescent="0.3">
      <c r="A85" s="44"/>
      <c r="B85" s="24" t="s">
        <v>69</v>
      </c>
      <c r="C85" s="25">
        <v>1292280.23</v>
      </c>
      <c r="D85" s="25">
        <v>1550624.92</v>
      </c>
      <c r="E85" s="25">
        <v>1475075.93</v>
      </c>
      <c r="F85" s="60">
        <v>114.15</v>
      </c>
      <c r="G85" s="60">
        <f>E85/D85*100</f>
        <v>95.127835943717457</v>
      </c>
    </row>
  </sheetData>
  <mergeCells count="2">
    <mergeCell ref="A1:G1"/>
    <mergeCell ref="A2:G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zoomScale="89" zoomScaleNormal="89" workbookViewId="0">
      <selection activeCell="B33" sqref="B33"/>
    </sheetView>
  </sheetViews>
  <sheetFormatPr defaultColWidth="8.6640625" defaultRowHeight="14.4" x14ac:dyDescent="0.3"/>
  <cols>
    <col min="1" max="1" width="10.6640625" style="15" customWidth="1" collapsed="1"/>
    <col min="2" max="2" width="40.6640625" style="15" customWidth="1" collapsed="1"/>
    <col min="3" max="5" width="15.6640625" style="15" customWidth="1" collapsed="1"/>
    <col min="6" max="6" width="10.6640625" style="15" customWidth="1" collapsed="1"/>
    <col min="7" max="7" width="10.6640625" style="72" customWidth="1" collapsed="1"/>
    <col min="8" max="16384" width="8.6640625" style="15"/>
  </cols>
  <sheetData>
    <row r="1" spans="1:7" x14ac:dyDescent="0.3">
      <c r="A1" s="87" t="s">
        <v>134</v>
      </c>
      <c r="B1" s="87"/>
      <c r="C1" s="87"/>
      <c r="D1" s="87"/>
      <c r="E1" s="87"/>
      <c r="F1" s="87"/>
      <c r="G1" s="87"/>
    </row>
    <row r="2" spans="1:7" x14ac:dyDescent="0.3">
      <c r="A2" s="87" t="s">
        <v>136</v>
      </c>
      <c r="B2" s="87"/>
      <c r="C2" s="87"/>
      <c r="D2" s="87"/>
      <c r="E2" s="87"/>
      <c r="F2" s="87"/>
      <c r="G2" s="87"/>
    </row>
    <row r="3" spans="1:7" s="20" customFormat="1" ht="28.8" x14ac:dyDescent="0.3">
      <c r="A3" s="41" t="s">
        <v>137</v>
      </c>
      <c r="B3" s="19" t="s">
        <v>4</v>
      </c>
      <c r="C3" s="19" t="s">
        <v>138</v>
      </c>
      <c r="D3" s="19" t="s">
        <v>237</v>
      </c>
      <c r="E3" s="19" t="s">
        <v>238</v>
      </c>
      <c r="F3" s="19" t="s">
        <v>5</v>
      </c>
      <c r="G3" s="70" t="s">
        <v>5</v>
      </c>
    </row>
    <row r="4" spans="1:7" x14ac:dyDescent="0.3">
      <c r="A4" s="42" t="s">
        <v>6</v>
      </c>
      <c r="B4" s="43" t="s">
        <v>7</v>
      </c>
      <c r="C4" s="43" t="s">
        <v>8</v>
      </c>
      <c r="D4" s="43" t="s">
        <v>9</v>
      </c>
      <c r="E4" s="43" t="s">
        <v>10</v>
      </c>
      <c r="F4" s="43" t="s">
        <v>139</v>
      </c>
      <c r="G4" s="71" t="s">
        <v>11</v>
      </c>
    </row>
    <row r="5" spans="1:7" x14ac:dyDescent="0.3">
      <c r="A5" s="44" t="s">
        <v>70</v>
      </c>
      <c r="B5" s="24" t="s">
        <v>71</v>
      </c>
      <c r="C5" s="25">
        <v>19960.900000000001</v>
      </c>
      <c r="D5" s="25">
        <v>1300</v>
      </c>
      <c r="E5" s="25">
        <v>1300</v>
      </c>
      <c r="F5" s="60">
        <v>6.51</v>
      </c>
      <c r="G5" s="60">
        <f t="shared" ref="G5:G13" si="0">E5/D5*100</f>
        <v>100</v>
      </c>
    </row>
    <row r="6" spans="1:7" x14ac:dyDescent="0.3">
      <c r="A6" s="44" t="s">
        <v>72</v>
      </c>
      <c r="B6" s="24" t="s">
        <v>73</v>
      </c>
      <c r="C6" s="25">
        <v>19960.900000000001</v>
      </c>
      <c r="D6" s="25">
        <v>1300</v>
      </c>
      <c r="E6" s="25">
        <v>1300</v>
      </c>
      <c r="F6" s="60">
        <v>6.51</v>
      </c>
      <c r="G6" s="60">
        <f t="shared" si="0"/>
        <v>100</v>
      </c>
    </row>
    <row r="7" spans="1:7" x14ac:dyDescent="0.3">
      <c r="A7" s="44" t="s">
        <v>74</v>
      </c>
      <c r="B7" s="24" t="s">
        <v>75</v>
      </c>
      <c r="C7" s="25">
        <v>110828.09</v>
      </c>
      <c r="D7" s="25">
        <v>122000</v>
      </c>
      <c r="E7" s="25">
        <v>119131.8</v>
      </c>
      <c r="F7" s="60">
        <v>107.49</v>
      </c>
      <c r="G7" s="60">
        <f t="shared" si="0"/>
        <v>97.649016393442622</v>
      </c>
    </row>
    <row r="8" spans="1:7" x14ac:dyDescent="0.3">
      <c r="A8" s="44" t="s">
        <v>76</v>
      </c>
      <c r="B8" s="24" t="s">
        <v>77</v>
      </c>
      <c r="C8" s="25">
        <v>110828.09</v>
      </c>
      <c r="D8" s="25">
        <v>122000</v>
      </c>
      <c r="E8" s="25">
        <v>119131.8</v>
      </c>
      <c r="F8" s="60">
        <v>107.49</v>
      </c>
      <c r="G8" s="60">
        <f t="shared" si="0"/>
        <v>97.649016393442622</v>
      </c>
    </row>
    <row r="9" spans="1:7" x14ac:dyDescent="0.3">
      <c r="A9" s="44" t="s">
        <v>78</v>
      </c>
      <c r="B9" s="24" t="s">
        <v>79</v>
      </c>
      <c r="C9" s="25">
        <v>318297.82</v>
      </c>
      <c r="D9" s="25">
        <v>305000</v>
      </c>
      <c r="E9" s="25">
        <v>303639.7</v>
      </c>
      <c r="F9" s="60">
        <v>95.39</v>
      </c>
      <c r="G9" s="60">
        <f t="shared" si="0"/>
        <v>99.554000000000002</v>
      </c>
    </row>
    <row r="10" spans="1:7" x14ac:dyDescent="0.3">
      <c r="A10" s="44" t="s">
        <v>80</v>
      </c>
      <c r="B10" s="24" t="s">
        <v>81</v>
      </c>
      <c r="C10" s="25">
        <v>162314.43</v>
      </c>
      <c r="D10" s="25">
        <v>142000</v>
      </c>
      <c r="E10" s="25">
        <v>140639.70000000001</v>
      </c>
      <c r="F10" s="60">
        <v>86.65</v>
      </c>
      <c r="G10" s="60">
        <f t="shared" si="0"/>
        <v>99.042042253521132</v>
      </c>
    </row>
    <row r="11" spans="1:7" x14ac:dyDescent="0.3">
      <c r="A11" s="44" t="s">
        <v>82</v>
      </c>
      <c r="B11" s="24" t="s">
        <v>83</v>
      </c>
      <c r="C11" s="25">
        <v>155983.39000000001</v>
      </c>
      <c r="D11" s="25">
        <v>163000</v>
      </c>
      <c r="E11" s="25">
        <v>163000</v>
      </c>
      <c r="F11" s="60">
        <v>104.5</v>
      </c>
      <c r="G11" s="60">
        <f t="shared" si="0"/>
        <v>100</v>
      </c>
    </row>
    <row r="12" spans="1:7" x14ac:dyDescent="0.3">
      <c r="A12" s="44" t="s">
        <v>84</v>
      </c>
      <c r="B12" s="24" t="s">
        <v>85</v>
      </c>
      <c r="C12" s="25">
        <v>850952.58</v>
      </c>
      <c r="D12" s="25">
        <v>987157.61</v>
      </c>
      <c r="E12" s="25">
        <v>906159.42</v>
      </c>
      <c r="F12" s="60">
        <v>106.49</v>
      </c>
      <c r="G12" s="60">
        <f t="shared" si="0"/>
        <v>91.794806707715111</v>
      </c>
    </row>
    <row r="13" spans="1:7" x14ac:dyDescent="0.3">
      <c r="A13" s="44" t="s">
        <v>86</v>
      </c>
      <c r="B13" s="24" t="s">
        <v>87</v>
      </c>
      <c r="C13" s="25">
        <v>850952.58</v>
      </c>
      <c r="D13" s="25">
        <v>987157.61</v>
      </c>
      <c r="E13" s="25">
        <v>906159.42</v>
      </c>
      <c r="F13" s="60">
        <v>106.49</v>
      </c>
      <c r="G13" s="60">
        <f t="shared" si="0"/>
        <v>91.794806707715111</v>
      </c>
    </row>
    <row r="14" spans="1:7" x14ac:dyDescent="0.3">
      <c r="A14" s="44" t="s">
        <v>88</v>
      </c>
      <c r="B14" s="24" t="s">
        <v>89</v>
      </c>
      <c r="C14" s="25"/>
      <c r="D14" s="25"/>
      <c r="E14" s="25"/>
      <c r="F14" s="60"/>
      <c r="G14" s="60"/>
    </row>
    <row r="15" spans="1:7" x14ac:dyDescent="0.3">
      <c r="A15" s="44" t="s">
        <v>90</v>
      </c>
      <c r="B15" s="24" t="s">
        <v>91</v>
      </c>
      <c r="C15" s="25"/>
      <c r="D15" s="25"/>
      <c r="E15" s="25"/>
      <c r="F15" s="60"/>
      <c r="G15" s="60"/>
    </row>
    <row r="16" spans="1:7" x14ac:dyDescent="0.3">
      <c r="A16" s="44" t="s">
        <v>98</v>
      </c>
      <c r="B16" s="24" t="s">
        <v>99</v>
      </c>
      <c r="C16" s="25">
        <v>2336</v>
      </c>
      <c r="D16" s="25"/>
      <c r="E16" s="25"/>
      <c r="F16" s="60"/>
      <c r="G16" s="60"/>
    </row>
    <row r="17" spans="1:7" x14ac:dyDescent="0.3">
      <c r="A17" s="44" t="s">
        <v>118</v>
      </c>
      <c r="B17" s="24" t="s">
        <v>119</v>
      </c>
      <c r="C17" s="25">
        <v>2336</v>
      </c>
      <c r="D17" s="25"/>
      <c r="E17" s="25"/>
      <c r="F17" s="60"/>
      <c r="G17" s="60"/>
    </row>
    <row r="18" spans="1:7" x14ac:dyDescent="0.3">
      <c r="A18" s="44"/>
      <c r="B18" s="24" t="s">
        <v>31</v>
      </c>
      <c r="C18" s="25">
        <v>1302375.3899999999</v>
      </c>
      <c r="D18" s="25">
        <v>1415457.61</v>
      </c>
      <c r="E18" s="25">
        <v>1330230.92</v>
      </c>
      <c r="F18" s="60">
        <v>102.14</v>
      </c>
      <c r="G18" s="60">
        <f t="shared" ref="G18:G26" si="1">E18/D18*100</f>
        <v>93.978859600041275</v>
      </c>
    </row>
    <row r="19" spans="1:7" x14ac:dyDescent="0.3">
      <c r="A19" s="44" t="s">
        <v>70</v>
      </c>
      <c r="B19" s="24" t="s">
        <v>71</v>
      </c>
      <c r="C19" s="25">
        <v>19960.900000000001</v>
      </c>
      <c r="D19" s="25">
        <v>1300</v>
      </c>
      <c r="E19" s="25">
        <v>1300</v>
      </c>
      <c r="F19" s="60">
        <v>6.51</v>
      </c>
      <c r="G19" s="60">
        <f t="shared" si="1"/>
        <v>100</v>
      </c>
    </row>
    <row r="20" spans="1:7" x14ac:dyDescent="0.3">
      <c r="A20" s="44" t="s">
        <v>72</v>
      </c>
      <c r="B20" s="24" t="s">
        <v>73</v>
      </c>
      <c r="C20" s="25">
        <v>19960.900000000001</v>
      </c>
      <c r="D20" s="25">
        <v>1300</v>
      </c>
      <c r="E20" s="25">
        <v>1300</v>
      </c>
      <c r="F20" s="60">
        <v>6.51</v>
      </c>
      <c r="G20" s="60">
        <f t="shared" si="1"/>
        <v>100</v>
      </c>
    </row>
    <row r="21" spans="1:7" x14ac:dyDescent="0.3">
      <c r="A21" s="44" t="s">
        <v>74</v>
      </c>
      <c r="B21" s="24" t="s">
        <v>75</v>
      </c>
      <c r="C21" s="25">
        <v>103246.93</v>
      </c>
      <c r="D21" s="25">
        <v>200787.46</v>
      </c>
      <c r="E21" s="25">
        <v>128650.09</v>
      </c>
      <c r="F21" s="60">
        <v>124.6</v>
      </c>
      <c r="G21" s="60">
        <f t="shared" si="1"/>
        <v>64.072771277648513</v>
      </c>
    </row>
    <row r="22" spans="1:7" x14ac:dyDescent="0.3">
      <c r="A22" s="44" t="s">
        <v>76</v>
      </c>
      <c r="B22" s="24" t="s">
        <v>77</v>
      </c>
      <c r="C22" s="25">
        <v>32040.63</v>
      </c>
      <c r="D22" s="25">
        <v>122000</v>
      </c>
      <c r="E22" s="25">
        <v>49862.63</v>
      </c>
      <c r="F22" s="60">
        <v>155.62</v>
      </c>
      <c r="G22" s="60">
        <f t="shared" si="1"/>
        <v>40.871008196721306</v>
      </c>
    </row>
    <row r="23" spans="1:7" x14ac:dyDescent="0.3">
      <c r="A23" s="44" t="s">
        <v>92</v>
      </c>
      <c r="B23" s="24" t="s">
        <v>93</v>
      </c>
      <c r="C23" s="25">
        <v>71206.3</v>
      </c>
      <c r="D23" s="25">
        <v>78787.460000000006</v>
      </c>
      <c r="E23" s="25">
        <v>78787.460000000006</v>
      </c>
      <c r="F23" s="60">
        <v>110.65</v>
      </c>
      <c r="G23" s="60">
        <f t="shared" si="1"/>
        <v>100</v>
      </c>
    </row>
    <row r="24" spans="1:7" x14ac:dyDescent="0.3">
      <c r="A24" s="44" t="s">
        <v>78</v>
      </c>
      <c r="B24" s="24" t="s">
        <v>79</v>
      </c>
      <c r="C24" s="25">
        <v>318297.82</v>
      </c>
      <c r="D24" s="25">
        <v>305000</v>
      </c>
      <c r="E24" s="25">
        <v>303639.7</v>
      </c>
      <c r="F24" s="60">
        <v>95.39</v>
      </c>
      <c r="G24" s="60">
        <f t="shared" si="1"/>
        <v>99.554000000000002</v>
      </c>
    </row>
    <row r="25" spans="1:7" x14ac:dyDescent="0.3">
      <c r="A25" s="44" t="s">
        <v>80</v>
      </c>
      <c r="B25" s="24" t="s">
        <v>81</v>
      </c>
      <c r="C25" s="25">
        <v>162314.43</v>
      </c>
      <c r="D25" s="25">
        <v>142000</v>
      </c>
      <c r="E25" s="25">
        <v>140639.70000000001</v>
      </c>
      <c r="F25" s="60">
        <v>86.65</v>
      </c>
      <c r="G25" s="60">
        <f t="shared" si="1"/>
        <v>99.042042253521132</v>
      </c>
    </row>
    <row r="26" spans="1:7" x14ac:dyDescent="0.3">
      <c r="A26" s="44" t="s">
        <v>82</v>
      </c>
      <c r="B26" s="24" t="s">
        <v>83</v>
      </c>
      <c r="C26" s="25">
        <v>151940.53</v>
      </c>
      <c r="D26" s="25">
        <v>163000</v>
      </c>
      <c r="E26" s="25">
        <v>163000</v>
      </c>
      <c r="F26" s="60">
        <v>107.28</v>
      </c>
      <c r="G26" s="60">
        <f t="shared" si="1"/>
        <v>100</v>
      </c>
    </row>
    <row r="27" spans="1:7" x14ac:dyDescent="0.3">
      <c r="A27" s="44" t="s">
        <v>94</v>
      </c>
      <c r="B27" s="24" t="s">
        <v>95</v>
      </c>
      <c r="C27" s="25">
        <v>4042.86</v>
      </c>
      <c r="D27" s="25"/>
      <c r="E27" s="25"/>
      <c r="F27" s="60"/>
      <c r="G27" s="60"/>
    </row>
    <row r="28" spans="1:7" x14ac:dyDescent="0.3">
      <c r="A28" s="44" t="s">
        <v>84</v>
      </c>
      <c r="B28" s="24" t="s">
        <v>85</v>
      </c>
      <c r="C28" s="25">
        <v>848438.58</v>
      </c>
      <c r="D28" s="25">
        <v>989671.61</v>
      </c>
      <c r="E28" s="25">
        <v>987620.29</v>
      </c>
      <c r="F28" s="60">
        <v>116.4</v>
      </c>
      <c r="G28" s="60">
        <f>E28/D28*100</f>
        <v>99.792727205744541</v>
      </c>
    </row>
    <row r="29" spans="1:7" x14ac:dyDescent="0.3">
      <c r="A29" s="44" t="s">
        <v>86</v>
      </c>
      <c r="B29" s="24" t="s">
        <v>87</v>
      </c>
      <c r="C29" s="25">
        <v>848438.58</v>
      </c>
      <c r="D29" s="25">
        <v>989671.61</v>
      </c>
      <c r="E29" s="25">
        <v>987620.29</v>
      </c>
      <c r="F29" s="60">
        <v>116.4</v>
      </c>
      <c r="G29" s="60">
        <f>E29/D29*100</f>
        <v>99.792727205744541</v>
      </c>
    </row>
    <row r="30" spans="1:7" x14ac:dyDescent="0.3">
      <c r="A30" s="44" t="s">
        <v>96</v>
      </c>
      <c r="B30" s="24" t="s">
        <v>97</v>
      </c>
      <c r="C30" s="25"/>
      <c r="D30" s="25">
        <v>2514</v>
      </c>
      <c r="E30" s="25"/>
      <c r="F30" s="60"/>
      <c r="G30" s="60"/>
    </row>
    <row r="31" spans="1:7" x14ac:dyDescent="0.3">
      <c r="A31" s="44" t="s">
        <v>88</v>
      </c>
      <c r="B31" s="24" t="s">
        <v>89</v>
      </c>
      <c r="C31" s="25"/>
      <c r="D31" s="25"/>
      <c r="E31" s="25"/>
      <c r="F31" s="60"/>
      <c r="G31" s="60"/>
    </row>
    <row r="32" spans="1:7" x14ac:dyDescent="0.3">
      <c r="A32" s="44" t="s">
        <v>90</v>
      </c>
      <c r="B32" s="24" t="s">
        <v>91</v>
      </c>
      <c r="C32" s="25"/>
      <c r="D32" s="25"/>
      <c r="E32" s="25"/>
      <c r="F32" s="60"/>
      <c r="G32" s="60"/>
    </row>
    <row r="33" spans="1:7" x14ac:dyDescent="0.3">
      <c r="A33" s="44" t="s">
        <v>98</v>
      </c>
      <c r="B33" s="24" t="s">
        <v>99</v>
      </c>
      <c r="C33" s="25">
        <v>2336</v>
      </c>
      <c r="D33" s="25">
        <v>53865.85</v>
      </c>
      <c r="E33" s="25">
        <v>53865.85</v>
      </c>
      <c r="F33" s="60">
        <v>999.99</v>
      </c>
      <c r="G33" s="60">
        <f>E33/D33*100</f>
        <v>100</v>
      </c>
    </row>
    <row r="34" spans="1:7" x14ac:dyDescent="0.3">
      <c r="A34" s="44" t="s">
        <v>118</v>
      </c>
      <c r="B34" s="24" t="s">
        <v>119</v>
      </c>
      <c r="C34" s="25">
        <v>2336</v>
      </c>
      <c r="D34" s="25"/>
      <c r="E34" s="25"/>
      <c r="F34" s="60"/>
      <c r="G34" s="60"/>
    </row>
    <row r="35" spans="1:7" ht="43.2" x14ac:dyDescent="0.3">
      <c r="A35" s="44" t="s">
        <v>100</v>
      </c>
      <c r="B35" s="61" t="s">
        <v>101</v>
      </c>
      <c r="C35" s="25"/>
      <c r="D35" s="25">
        <v>53865.85</v>
      </c>
      <c r="E35" s="25">
        <v>53865.85</v>
      </c>
      <c r="F35" s="60"/>
      <c r="G35" s="60"/>
    </row>
    <row r="36" spans="1:7" x14ac:dyDescent="0.3">
      <c r="A36" s="44"/>
      <c r="B36" s="24" t="s">
        <v>69</v>
      </c>
      <c r="C36" s="25">
        <v>1292280.23</v>
      </c>
      <c r="D36" s="25">
        <v>1550624.92</v>
      </c>
      <c r="E36" s="25">
        <v>1475075.93</v>
      </c>
      <c r="F36" s="60">
        <v>114.15</v>
      </c>
      <c r="G36" s="60">
        <f>E36/D36*100</f>
        <v>95.127835943717457</v>
      </c>
    </row>
  </sheetData>
  <mergeCells count="2">
    <mergeCell ref="A1:G1"/>
    <mergeCell ref="A2:G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="112" zoomScaleNormal="112" workbookViewId="0">
      <selection activeCell="C12" sqref="C12"/>
    </sheetView>
  </sheetViews>
  <sheetFormatPr defaultColWidth="8.6640625" defaultRowHeight="14.4" x14ac:dyDescent="0.3"/>
  <cols>
    <col min="1" max="1" width="15.6640625" style="15" customWidth="1" collapsed="1"/>
    <col min="2" max="2" width="35.6640625" style="15" customWidth="1" collapsed="1"/>
    <col min="3" max="5" width="15.6640625" style="15" customWidth="1" collapsed="1"/>
    <col min="6" max="6" width="10.6640625" style="15" customWidth="1" collapsed="1"/>
    <col min="7" max="7" width="10.6640625" style="75" customWidth="1" collapsed="1"/>
    <col min="8" max="16384" width="8.6640625" style="15"/>
  </cols>
  <sheetData>
    <row r="1" spans="1:7" x14ac:dyDescent="0.3">
      <c r="A1" s="87" t="s">
        <v>134</v>
      </c>
      <c r="B1" s="87"/>
      <c r="C1" s="87"/>
      <c r="D1" s="87"/>
      <c r="E1" s="87"/>
      <c r="F1" s="87"/>
      <c r="G1" s="87"/>
    </row>
    <row r="2" spans="1:7" x14ac:dyDescent="0.3">
      <c r="A2" s="87" t="s">
        <v>140</v>
      </c>
      <c r="B2" s="87"/>
      <c r="C2" s="87"/>
      <c r="D2" s="87"/>
      <c r="E2" s="87"/>
      <c r="F2" s="87"/>
      <c r="G2" s="87"/>
    </row>
    <row r="3" spans="1:7" s="20" customFormat="1" ht="28.8" x14ac:dyDescent="0.3">
      <c r="A3" s="41" t="s">
        <v>137</v>
      </c>
      <c r="B3" s="19" t="s">
        <v>4</v>
      </c>
      <c r="C3" s="19" t="s">
        <v>138</v>
      </c>
      <c r="D3" s="19" t="s">
        <v>237</v>
      </c>
      <c r="E3" s="19" t="s">
        <v>238</v>
      </c>
      <c r="F3" s="19" t="s">
        <v>5</v>
      </c>
      <c r="G3" s="73" t="s">
        <v>5</v>
      </c>
    </row>
    <row r="4" spans="1:7" x14ac:dyDescent="0.3">
      <c r="A4" s="42" t="s">
        <v>6</v>
      </c>
      <c r="B4" s="43" t="s">
        <v>7</v>
      </c>
      <c r="C4" s="43" t="s">
        <v>8</v>
      </c>
      <c r="D4" s="43" t="s">
        <v>9</v>
      </c>
      <c r="E4" s="43" t="s">
        <v>10</v>
      </c>
      <c r="F4" s="43" t="s">
        <v>139</v>
      </c>
      <c r="G4" s="74" t="s">
        <v>11</v>
      </c>
    </row>
    <row r="5" spans="1:7" x14ac:dyDescent="0.3">
      <c r="A5" s="44" t="s">
        <v>102</v>
      </c>
      <c r="B5" s="24" t="s">
        <v>103</v>
      </c>
      <c r="C5" s="25">
        <v>1292280.23</v>
      </c>
      <c r="D5" s="25">
        <v>1550624.92</v>
      </c>
      <c r="E5" s="25">
        <v>1475075.93</v>
      </c>
      <c r="F5" s="60">
        <v>114.15</v>
      </c>
      <c r="G5" s="60">
        <f t="shared" ref="G5:G6" si="0">E5/D5*100</f>
        <v>95.127835943717457</v>
      </c>
    </row>
    <row r="6" spans="1:7" x14ac:dyDescent="0.3">
      <c r="A6" s="45" t="s">
        <v>104</v>
      </c>
      <c r="B6" s="26" t="s">
        <v>105</v>
      </c>
      <c r="C6" s="27">
        <v>1292280.23</v>
      </c>
      <c r="D6" s="27">
        <v>1550624.92</v>
      </c>
      <c r="E6" s="27">
        <v>1475075.93</v>
      </c>
      <c r="F6" s="60">
        <v>114.15</v>
      </c>
      <c r="G6" s="60">
        <f t="shared" si="0"/>
        <v>95.127835943717457</v>
      </c>
    </row>
    <row r="7" spans="1:7" x14ac:dyDescent="0.3">
      <c r="A7" s="44" t="s">
        <v>243</v>
      </c>
      <c r="B7" s="24" t="s">
        <v>244</v>
      </c>
      <c r="C7" s="25"/>
      <c r="D7" s="25">
        <v>12078.8</v>
      </c>
      <c r="E7" s="25">
        <v>8472.6</v>
      </c>
      <c r="F7" s="60"/>
      <c r="G7" s="60">
        <f t="shared" ref="G7:G9" si="1">E7/D7*100</f>
        <v>70.144385203828193</v>
      </c>
    </row>
    <row r="8" spans="1:7" x14ac:dyDescent="0.3">
      <c r="A8" s="45" t="s">
        <v>262</v>
      </c>
      <c r="B8" s="26" t="s">
        <v>263</v>
      </c>
      <c r="C8" s="27">
        <v>1292280.23</v>
      </c>
      <c r="D8" s="27">
        <v>1538546.12</v>
      </c>
      <c r="E8" s="27">
        <v>1466603.33</v>
      </c>
      <c r="F8" s="60">
        <v>113.49</v>
      </c>
      <c r="G8" s="60">
        <f t="shared" si="1"/>
        <v>95.323975728462401</v>
      </c>
    </row>
    <row r="9" spans="1:7" x14ac:dyDescent="0.3">
      <c r="A9" s="44"/>
      <c r="B9" s="24" t="s">
        <v>69</v>
      </c>
      <c r="C9" s="25">
        <f>SUM(C8)</f>
        <v>1292280.23</v>
      </c>
      <c r="D9" s="25">
        <v>1550624.92</v>
      </c>
      <c r="E9" s="25">
        <v>1475075.93</v>
      </c>
      <c r="F9" s="60">
        <f t="shared" ref="F9" si="2">E9/C9*100</f>
        <v>114.14520595118908</v>
      </c>
      <c r="G9" s="60">
        <f t="shared" si="1"/>
        <v>95.127835943717457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zoomScaleNormal="100" workbookViewId="0">
      <selection activeCell="E12" sqref="E12"/>
    </sheetView>
  </sheetViews>
  <sheetFormatPr defaultColWidth="8.6640625" defaultRowHeight="14.4" x14ac:dyDescent="0.3"/>
  <cols>
    <col min="1" max="1" width="10.6640625" style="15" customWidth="1"/>
    <col min="2" max="2" width="40.6640625" style="15" customWidth="1"/>
    <col min="3" max="4" width="15.6640625" style="15" customWidth="1"/>
    <col min="5" max="5" width="14.33203125" style="15" customWidth="1"/>
    <col min="6" max="6" width="13.5546875" style="15" customWidth="1"/>
    <col min="7" max="7" width="17.44140625" style="15" customWidth="1"/>
    <col min="8" max="16384" width="8.6640625" style="15"/>
  </cols>
  <sheetData>
    <row r="1" spans="1:7" x14ac:dyDescent="0.3">
      <c r="A1" s="87" t="s">
        <v>134</v>
      </c>
      <c r="B1" s="87"/>
      <c r="C1" s="87"/>
      <c r="D1" s="87"/>
      <c r="E1" s="87"/>
      <c r="F1" s="87"/>
      <c r="G1" s="87"/>
    </row>
    <row r="2" spans="1:7" x14ac:dyDescent="0.3">
      <c r="A2" s="87" t="s">
        <v>230</v>
      </c>
      <c r="B2" s="87"/>
      <c r="C2" s="87"/>
      <c r="D2" s="87"/>
      <c r="E2" s="87"/>
      <c r="F2" s="87"/>
      <c r="G2" s="87"/>
    </row>
    <row r="3" spans="1:7" s="20" customFormat="1" ht="28.8" x14ac:dyDescent="0.3">
      <c r="A3" s="17" t="s">
        <v>137</v>
      </c>
      <c r="B3" s="18" t="s">
        <v>4</v>
      </c>
      <c r="C3" s="19" t="s">
        <v>138</v>
      </c>
      <c r="D3" s="19" t="s">
        <v>237</v>
      </c>
      <c r="E3" s="19" t="s">
        <v>238</v>
      </c>
      <c r="F3" s="18" t="s">
        <v>5</v>
      </c>
      <c r="G3" s="29" t="s">
        <v>5</v>
      </c>
    </row>
    <row r="4" spans="1:7" x14ac:dyDescent="0.3">
      <c r="A4" s="21" t="s">
        <v>6</v>
      </c>
      <c r="B4" s="22" t="s">
        <v>7</v>
      </c>
      <c r="C4" s="22" t="s">
        <v>8</v>
      </c>
      <c r="D4" s="22" t="s">
        <v>9</v>
      </c>
      <c r="E4" s="22" t="s">
        <v>10</v>
      </c>
      <c r="F4" s="22" t="s">
        <v>139</v>
      </c>
      <c r="G4" s="30" t="s">
        <v>11</v>
      </c>
    </row>
    <row r="5" spans="1:7" x14ac:dyDescent="0.3">
      <c r="A5" s="12"/>
      <c r="B5" s="13" t="s">
        <v>224</v>
      </c>
      <c r="C5" s="12"/>
      <c r="D5" s="12"/>
      <c r="E5" s="12"/>
      <c r="F5" s="12"/>
      <c r="G5" s="12"/>
    </row>
    <row r="6" spans="1:7" x14ac:dyDescent="0.3">
      <c r="A6" s="31">
        <v>8</v>
      </c>
      <c r="B6" s="31" t="s">
        <v>225</v>
      </c>
      <c r="C6" s="32"/>
      <c r="D6" s="32"/>
      <c r="E6" s="32"/>
      <c r="F6" s="32"/>
      <c r="G6" s="32"/>
    </row>
    <row r="7" spans="1:7" x14ac:dyDescent="0.3">
      <c r="A7" s="33">
        <v>84</v>
      </c>
      <c r="B7" s="33" t="s">
        <v>226</v>
      </c>
      <c r="C7" s="32"/>
      <c r="D7" s="32"/>
      <c r="E7" s="32"/>
      <c r="F7" s="32"/>
      <c r="G7" s="32"/>
    </row>
    <row r="8" spans="1:7" x14ac:dyDescent="0.3">
      <c r="A8" s="31"/>
      <c r="B8" s="13" t="s">
        <v>227</v>
      </c>
      <c r="C8" s="32"/>
      <c r="D8" s="32"/>
      <c r="E8" s="32"/>
      <c r="F8" s="32"/>
      <c r="G8" s="32"/>
    </row>
    <row r="9" spans="1:7" ht="26.4" x14ac:dyDescent="0.3">
      <c r="A9" s="35">
        <v>5</v>
      </c>
      <c r="B9" s="36" t="s">
        <v>228</v>
      </c>
      <c r="C9" s="32"/>
      <c r="D9" s="32"/>
      <c r="E9" s="32"/>
      <c r="F9" s="32"/>
      <c r="G9" s="32"/>
    </row>
    <row r="10" spans="1:7" ht="26.4" x14ac:dyDescent="0.3">
      <c r="A10" s="33">
        <v>54</v>
      </c>
      <c r="B10" s="40" t="s">
        <v>229</v>
      </c>
      <c r="C10" s="32"/>
      <c r="D10" s="32"/>
      <c r="E10" s="32"/>
      <c r="F10" s="32"/>
      <c r="G10" s="37"/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zoomScaleNormal="100" workbookViewId="0">
      <selection activeCell="C53" sqref="C53"/>
    </sheetView>
  </sheetViews>
  <sheetFormatPr defaultColWidth="8.6640625" defaultRowHeight="14.4" x14ac:dyDescent="0.3"/>
  <cols>
    <col min="1" max="1" width="10.6640625" style="15" customWidth="1"/>
    <col min="2" max="2" width="40.6640625" style="39" customWidth="1"/>
    <col min="3" max="4" width="15.6640625" style="15" customWidth="1"/>
    <col min="5" max="5" width="14.33203125" style="15" customWidth="1"/>
    <col min="6" max="6" width="13.5546875" style="15" customWidth="1"/>
    <col min="7" max="7" width="17.44140625" style="15" customWidth="1"/>
    <col min="8" max="16384" width="8.6640625" style="15"/>
  </cols>
  <sheetData>
    <row r="1" spans="1:7" x14ac:dyDescent="0.3">
      <c r="A1" s="87" t="s">
        <v>134</v>
      </c>
      <c r="B1" s="87"/>
      <c r="C1" s="87"/>
      <c r="D1" s="87"/>
      <c r="E1" s="87"/>
      <c r="F1" s="87"/>
      <c r="G1" s="87"/>
    </row>
    <row r="2" spans="1:7" x14ac:dyDescent="0.3">
      <c r="A2" s="87" t="s">
        <v>231</v>
      </c>
      <c r="B2" s="87"/>
      <c r="C2" s="87"/>
      <c r="D2" s="87"/>
      <c r="E2" s="87"/>
      <c r="F2" s="87"/>
      <c r="G2" s="87"/>
    </row>
    <row r="3" spans="1:7" s="20" customFormat="1" ht="28.8" x14ac:dyDescent="0.3">
      <c r="A3" s="17" t="s">
        <v>137</v>
      </c>
      <c r="B3" s="18" t="s">
        <v>4</v>
      </c>
      <c r="C3" s="19" t="s">
        <v>138</v>
      </c>
      <c r="D3" s="19" t="s">
        <v>237</v>
      </c>
      <c r="E3" s="19" t="s">
        <v>238</v>
      </c>
      <c r="F3" s="18" t="s">
        <v>5</v>
      </c>
      <c r="G3" s="29" t="s">
        <v>5</v>
      </c>
    </row>
    <row r="4" spans="1:7" x14ac:dyDescent="0.3">
      <c r="A4" s="21" t="s">
        <v>6</v>
      </c>
      <c r="B4" s="22" t="s">
        <v>7</v>
      </c>
      <c r="C4" s="22" t="s">
        <v>8</v>
      </c>
      <c r="D4" s="22" t="s">
        <v>9</v>
      </c>
      <c r="E4" s="22" t="s">
        <v>10</v>
      </c>
      <c r="F4" s="22" t="s">
        <v>139</v>
      </c>
      <c r="G4" s="30" t="s">
        <v>11</v>
      </c>
    </row>
    <row r="5" spans="1:7" x14ac:dyDescent="0.3">
      <c r="A5" s="12"/>
      <c r="B5" s="31" t="s">
        <v>224</v>
      </c>
      <c r="C5" s="12"/>
      <c r="D5" s="12"/>
      <c r="E5" s="12"/>
      <c r="F5" s="12"/>
      <c r="G5" s="12"/>
    </row>
    <row r="6" spans="1:7" x14ac:dyDescent="0.3">
      <c r="A6" s="31">
        <v>8</v>
      </c>
      <c r="B6" s="31" t="s">
        <v>232</v>
      </c>
      <c r="C6" s="32"/>
      <c r="D6" s="32"/>
      <c r="E6" s="32"/>
      <c r="F6" s="32"/>
      <c r="G6" s="32"/>
    </row>
    <row r="7" spans="1:7" x14ac:dyDescent="0.3">
      <c r="A7" s="33">
        <v>81</v>
      </c>
      <c r="B7" s="34" t="s">
        <v>232</v>
      </c>
      <c r="C7" s="32"/>
      <c r="D7" s="32"/>
      <c r="E7" s="32"/>
      <c r="F7" s="32"/>
      <c r="G7" s="32"/>
    </row>
    <row r="8" spans="1:7" x14ac:dyDescent="0.3">
      <c r="A8" s="35"/>
      <c r="B8" s="31" t="s">
        <v>227</v>
      </c>
      <c r="C8" s="32"/>
      <c r="D8" s="32"/>
      <c r="E8" s="32"/>
      <c r="F8" s="32"/>
      <c r="G8" s="32"/>
    </row>
    <row r="9" spans="1:7" x14ac:dyDescent="0.3">
      <c r="A9" s="33">
        <v>1</v>
      </c>
      <c r="B9" s="36" t="s">
        <v>73</v>
      </c>
      <c r="C9" s="32"/>
      <c r="D9" s="32"/>
      <c r="E9" s="32"/>
      <c r="F9" s="32"/>
      <c r="G9" s="37"/>
    </row>
    <row r="10" spans="1:7" x14ac:dyDescent="0.3">
      <c r="A10" s="13">
        <v>11</v>
      </c>
      <c r="B10" s="38" t="s">
        <v>73</v>
      </c>
      <c r="C10" s="32"/>
      <c r="D10" s="32"/>
      <c r="E10" s="32"/>
      <c r="F10" s="32"/>
      <c r="G10" s="37"/>
    </row>
    <row r="11" spans="1:7" x14ac:dyDescent="0.3">
      <c r="A11" s="31">
        <v>3</v>
      </c>
      <c r="B11" s="36" t="s">
        <v>233</v>
      </c>
      <c r="C11" s="32"/>
      <c r="D11" s="32"/>
      <c r="E11" s="32"/>
      <c r="F11" s="32"/>
      <c r="G11" s="37"/>
    </row>
    <row r="12" spans="1:7" x14ac:dyDescent="0.3">
      <c r="A12" s="33">
        <v>31</v>
      </c>
      <c r="B12" s="38" t="s">
        <v>233</v>
      </c>
      <c r="C12" s="32"/>
      <c r="D12" s="32"/>
      <c r="E12" s="32"/>
      <c r="F12" s="32"/>
      <c r="G12" s="37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4"/>
  <sheetViews>
    <sheetView topLeftCell="A13" zoomScale="99" zoomScaleNormal="99" workbookViewId="0">
      <selection activeCell="B38" sqref="B38"/>
    </sheetView>
  </sheetViews>
  <sheetFormatPr defaultColWidth="8.6640625" defaultRowHeight="14.4" x14ac:dyDescent="0.3"/>
  <cols>
    <col min="1" max="1" width="16.109375" style="28" customWidth="1" collapsed="1"/>
    <col min="2" max="2" width="47.6640625" style="15" customWidth="1" collapsed="1"/>
    <col min="3" max="3" width="13.44140625" style="15" bestFit="1" customWidth="1" collapsed="1"/>
    <col min="4" max="4" width="15" style="15" customWidth="1" collapsed="1"/>
    <col min="5" max="5" width="10.6640625" style="76" customWidth="1" collapsed="1"/>
    <col min="6" max="16384" width="8.6640625" style="15"/>
  </cols>
  <sheetData>
    <row r="1" spans="1:5" x14ac:dyDescent="0.3">
      <c r="A1" s="14" t="s">
        <v>239</v>
      </c>
    </row>
    <row r="2" spans="1:5" x14ac:dyDescent="0.3">
      <c r="A2" s="14" t="s">
        <v>116</v>
      </c>
    </row>
    <row r="3" spans="1:5" x14ac:dyDescent="0.3">
      <c r="A3" s="16"/>
    </row>
    <row r="4" spans="1:5" s="20" customFormat="1" ht="43.2" x14ac:dyDescent="0.3">
      <c r="A4" s="17" t="s">
        <v>0</v>
      </c>
      <c r="B4" s="18" t="s">
        <v>4</v>
      </c>
      <c r="C4" s="19" t="s">
        <v>237</v>
      </c>
      <c r="D4" s="19" t="s">
        <v>238</v>
      </c>
      <c r="E4" s="77" t="s">
        <v>5</v>
      </c>
    </row>
    <row r="5" spans="1:5" x14ac:dyDescent="0.3">
      <c r="A5" s="21" t="s">
        <v>6</v>
      </c>
      <c r="B5" s="22" t="s">
        <v>7</v>
      </c>
      <c r="C5" s="22" t="s">
        <v>8</v>
      </c>
      <c r="D5" s="22" t="s">
        <v>9</v>
      </c>
      <c r="E5" s="78" t="s">
        <v>141</v>
      </c>
    </row>
    <row r="6" spans="1:5" x14ac:dyDescent="0.3">
      <c r="A6" s="23"/>
      <c r="B6" s="24" t="s">
        <v>106</v>
      </c>
      <c r="C6" s="25">
        <v>1550624.92</v>
      </c>
      <c r="D6" s="25">
        <v>1475075.93</v>
      </c>
      <c r="E6" s="80">
        <f>D6/C6*100</f>
        <v>95.127835943717457</v>
      </c>
    </row>
    <row r="7" spans="1:5" x14ac:dyDescent="0.3">
      <c r="A7" s="23" t="s">
        <v>264</v>
      </c>
      <c r="B7" s="24" t="s">
        <v>265</v>
      </c>
      <c r="C7" s="25">
        <v>1550624.92</v>
      </c>
      <c r="D7" s="25">
        <v>1475075.93</v>
      </c>
      <c r="E7" s="80">
        <f t="shared" ref="E7:E13" si="0">D7/C7*100</f>
        <v>95.127835943717457</v>
      </c>
    </row>
    <row r="8" spans="1:5" x14ac:dyDescent="0.3">
      <c r="A8" s="23" t="s">
        <v>107</v>
      </c>
      <c r="B8" s="24" t="s">
        <v>108</v>
      </c>
      <c r="C8" s="25">
        <v>13378.8</v>
      </c>
      <c r="D8" s="25">
        <v>10864.8</v>
      </c>
      <c r="E8" s="80">
        <f t="shared" si="0"/>
        <v>81.209077047268806</v>
      </c>
    </row>
    <row r="9" spans="1:5" x14ac:dyDescent="0.3">
      <c r="A9" s="23" t="s">
        <v>109</v>
      </c>
      <c r="B9" s="24" t="s">
        <v>110</v>
      </c>
      <c r="C9" s="25">
        <v>1300</v>
      </c>
      <c r="D9" s="25">
        <v>1300</v>
      </c>
      <c r="E9" s="80">
        <f t="shared" si="0"/>
        <v>100</v>
      </c>
    </row>
    <row r="10" spans="1:5" x14ac:dyDescent="0.3">
      <c r="A10" s="23" t="s">
        <v>70</v>
      </c>
      <c r="B10" s="24" t="s">
        <v>71</v>
      </c>
      <c r="C10" s="25">
        <v>1300</v>
      </c>
      <c r="D10" s="25">
        <v>1300</v>
      </c>
      <c r="E10" s="80">
        <f t="shared" si="0"/>
        <v>100</v>
      </c>
    </row>
    <row r="11" spans="1:5" x14ac:dyDescent="0.3">
      <c r="A11" s="23" t="s">
        <v>72</v>
      </c>
      <c r="B11" s="24" t="s">
        <v>73</v>
      </c>
      <c r="C11" s="25">
        <v>1300</v>
      </c>
      <c r="D11" s="25">
        <v>1300</v>
      </c>
      <c r="E11" s="80">
        <f t="shared" si="0"/>
        <v>100</v>
      </c>
    </row>
    <row r="12" spans="1:5" x14ac:dyDescent="0.3">
      <c r="A12" s="23" t="s">
        <v>164</v>
      </c>
      <c r="B12" s="24" t="s">
        <v>32</v>
      </c>
      <c r="C12" s="25">
        <v>1300</v>
      </c>
      <c r="D12" s="25">
        <v>1300</v>
      </c>
      <c r="E12" s="80">
        <f t="shared" si="0"/>
        <v>100</v>
      </c>
    </row>
    <row r="13" spans="1:5" x14ac:dyDescent="0.3">
      <c r="A13" s="23" t="s">
        <v>172</v>
      </c>
      <c r="B13" s="24" t="s">
        <v>39</v>
      </c>
      <c r="C13" s="25">
        <v>1300</v>
      </c>
      <c r="D13" s="25">
        <v>1300</v>
      </c>
      <c r="E13" s="80">
        <f t="shared" si="0"/>
        <v>100</v>
      </c>
    </row>
    <row r="14" spans="1:5" x14ac:dyDescent="0.3">
      <c r="A14" s="23" t="s">
        <v>185</v>
      </c>
      <c r="B14" s="24" t="s">
        <v>50</v>
      </c>
      <c r="C14" s="25"/>
      <c r="D14" s="25">
        <v>1300</v>
      </c>
      <c r="E14" s="79"/>
    </row>
    <row r="15" spans="1:5" x14ac:dyDescent="0.3">
      <c r="A15" s="23" t="s">
        <v>195</v>
      </c>
      <c r="B15" s="24" t="s">
        <v>57</v>
      </c>
      <c r="C15" s="25"/>
      <c r="D15" s="25">
        <v>1300</v>
      </c>
      <c r="E15" s="79"/>
    </row>
    <row r="16" spans="1:5" x14ac:dyDescent="0.3">
      <c r="A16" s="23" t="s">
        <v>111</v>
      </c>
      <c r="B16" s="62" t="s">
        <v>112</v>
      </c>
      <c r="C16" s="25">
        <v>12078.8</v>
      </c>
      <c r="D16" s="25">
        <v>9564.7999999999993</v>
      </c>
      <c r="E16" s="80">
        <f t="shared" ref="E16:E20" si="1">D16/C16*100</f>
        <v>79.186674172931077</v>
      </c>
    </row>
    <row r="17" spans="1:5" x14ac:dyDescent="0.3">
      <c r="A17" s="23" t="s">
        <v>84</v>
      </c>
      <c r="B17" s="24" t="s">
        <v>85</v>
      </c>
      <c r="C17" s="25">
        <v>12078.8</v>
      </c>
      <c r="D17" s="25">
        <v>9564.7999999999993</v>
      </c>
      <c r="E17" s="80">
        <f t="shared" si="1"/>
        <v>79.186674172931077</v>
      </c>
    </row>
    <row r="18" spans="1:5" x14ac:dyDescent="0.3">
      <c r="A18" s="23" t="s">
        <v>86</v>
      </c>
      <c r="B18" s="24" t="s">
        <v>87</v>
      </c>
      <c r="C18" s="25">
        <v>9564.7999999999993</v>
      </c>
      <c r="D18" s="25">
        <v>9564.7999999999993</v>
      </c>
      <c r="E18" s="80">
        <f t="shared" si="1"/>
        <v>100</v>
      </c>
    </row>
    <row r="19" spans="1:5" x14ac:dyDescent="0.3">
      <c r="A19" s="23" t="s">
        <v>164</v>
      </c>
      <c r="B19" s="24" t="s">
        <v>32</v>
      </c>
      <c r="C19" s="25">
        <v>9564.7999999999993</v>
      </c>
      <c r="D19" s="25">
        <v>9564.7999999999993</v>
      </c>
      <c r="E19" s="80">
        <f t="shared" si="1"/>
        <v>100</v>
      </c>
    </row>
    <row r="20" spans="1:5" x14ac:dyDescent="0.3">
      <c r="A20" s="23" t="s">
        <v>165</v>
      </c>
      <c r="B20" s="24" t="s">
        <v>33</v>
      </c>
      <c r="C20" s="25">
        <v>9564.7999999999993</v>
      </c>
      <c r="D20" s="25">
        <v>8137.6</v>
      </c>
      <c r="E20" s="80">
        <f t="shared" si="1"/>
        <v>85.078621612579468</v>
      </c>
    </row>
    <row r="21" spans="1:5" x14ac:dyDescent="0.3">
      <c r="A21" s="23" t="s">
        <v>168</v>
      </c>
      <c r="B21" s="24" t="s">
        <v>36</v>
      </c>
      <c r="C21" s="25"/>
      <c r="D21" s="25">
        <v>8137.6</v>
      </c>
      <c r="E21" s="79"/>
    </row>
    <row r="22" spans="1:5" x14ac:dyDescent="0.3">
      <c r="A22" s="23" t="s">
        <v>169</v>
      </c>
      <c r="B22" s="24" t="s">
        <v>36</v>
      </c>
      <c r="C22" s="25"/>
      <c r="D22" s="25">
        <v>8137.6</v>
      </c>
      <c r="E22" s="79"/>
    </row>
    <row r="23" spans="1:5" x14ac:dyDescent="0.3">
      <c r="A23" s="23" t="s">
        <v>172</v>
      </c>
      <c r="B23" s="24" t="s">
        <v>39</v>
      </c>
      <c r="C23" s="25"/>
      <c r="D23" s="25">
        <v>1427.2</v>
      </c>
      <c r="E23" s="79"/>
    </row>
    <row r="24" spans="1:5" x14ac:dyDescent="0.3">
      <c r="A24" s="23" t="s">
        <v>196</v>
      </c>
      <c r="B24" s="24" t="s">
        <v>117</v>
      </c>
      <c r="C24" s="25"/>
      <c r="D24" s="25">
        <v>1427.2</v>
      </c>
      <c r="E24" s="79"/>
    </row>
    <row r="25" spans="1:5" x14ac:dyDescent="0.3">
      <c r="A25" s="23" t="s">
        <v>197</v>
      </c>
      <c r="B25" s="24" t="s">
        <v>117</v>
      </c>
      <c r="C25" s="25"/>
      <c r="D25" s="25">
        <v>1427.2</v>
      </c>
      <c r="E25" s="79"/>
    </row>
    <row r="26" spans="1:5" x14ac:dyDescent="0.3">
      <c r="A26" s="23" t="s">
        <v>96</v>
      </c>
      <c r="B26" s="24" t="s">
        <v>97</v>
      </c>
      <c r="C26" s="25">
        <v>2514</v>
      </c>
      <c r="D26" s="25"/>
      <c r="E26" s="79"/>
    </row>
    <row r="27" spans="1:5" x14ac:dyDescent="0.3">
      <c r="A27" s="23" t="s">
        <v>164</v>
      </c>
      <c r="B27" s="24" t="s">
        <v>32</v>
      </c>
      <c r="C27" s="25">
        <v>2514</v>
      </c>
      <c r="D27" s="25"/>
      <c r="E27" s="79"/>
    </row>
    <row r="28" spans="1:5" x14ac:dyDescent="0.3">
      <c r="A28" s="23" t="s">
        <v>165</v>
      </c>
      <c r="B28" s="24" t="s">
        <v>33</v>
      </c>
      <c r="C28" s="25">
        <v>2514</v>
      </c>
      <c r="D28" s="25"/>
      <c r="E28" s="79"/>
    </row>
    <row r="29" spans="1:5" x14ac:dyDescent="0.3">
      <c r="A29" s="23" t="s">
        <v>266</v>
      </c>
      <c r="B29" s="24" t="s">
        <v>267</v>
      </c>
      <c r="C29" s="25">
        <v>1419135.27</v>
      </c>
      <c r="D29" s="25">
        <v>1388738.5600000001</v>
      </c>
      <c r="E29" s="80">
        <f t="shared" ref="E29:E34" si="2">D29/C29*100</f>
        <v>97.8580822672387</v>
      </c>
    </row>
    <row r="30" spans="1:5" x14ac:dyDescent="0.3">
      <c r="A30" s="23" t="s">
        <v>268</v>
      </c>
      <c r="B30" s="24" t="s">
        <v>113</v>
      </c>
      <c r="C30" s="25">
        <v>1275661.76</v>
      </c>
      <c r="D30" s="25">
        <v>1273557.04</v>
      </c>
      <c r="E30" s="80">
        <f t="shared" si="2"/>
        <v>99.835009556138147</v>
      </c>
    </row>
    <row r="31" spans="1:5" x14ac:dyDescent="0.3">
      <c r="A31" s="23" t="s">
        <v>74</v>
      </c>
      <c r="B31" s="24" t="s">
        <v>75</v>
      </c>
      <c r="C31" s="25">
        <v>3570</v>
      </c>
      <c r="D31" s="25">
        <v>2333.5</v>
      </c>
      <c r="E31" s="80">
        <f t="shared" si="2"/>
        <v>65.364145658263311</v>
      </c>
    </row>
    <row r="32" spans="1:5" x14ac:dyDescent="0.3">
      <c r="A32" s="23" t="s">
        <v>76</v>
      </c>
      <c r="B32" s="24" t="s">
        <v>77</v>
      </c>
      <c r="C32" s="25">
        <v>3570</v>
      </c>
      <c r="D32" s="25">
        <v>2333.5</v>
      </c>
      <c r="E32" s="80">
        <f t="shared" si="2"/>
        <v>65.364145658263311</v>
      </c>
    </row>
    <row r="33" spans="1:5" x14ac:dyDescent="0.3">
      <c r="A33" s="23" t="s">
        <v>164</v>
      </c>
      <c r="B33" s="24" t="s">
        <v>32</v>
      </c>
      <c r="C33" s="25">
        <v>3570</v>
      </c>
      <c r="D33" s="25">
        <v>2333.5</v>
      </c>
      <c r="E33" s="80">
        <f t="shared" si="2"/>
        <v>65.364145658263311</v>
      </c>
    </row>
    <row r="34" spans="1:5" x14ac:dyDescent="0.3">
      <c r="A34" s="23" t="s">
        <v>172</v>
      </c>
      <c r="B34" s="24" t="s">
        <v>39</v>
      </c>
      <c r="C34" s="25">
        <v>3570</v>
      </c>
      <c r="D34" s="25">
        <v>2333.5</v>
      </c>
      <c r="E34" s="80">
        <f t="shared" si="2"/>
        <v>65.364145658263311</v>
      </c>
    </row>
    <row r="35" spans="1:5" x14ac:dyDescent="0.3">
      <c r="A35" s="23" t="s">
        <v>185</v>
      </c>
      <c r="B35" s="24" t="s">
        <v>50</v>
      </c>
      <c r="C35" s="25"/>
      <c r="D35" s="25">
        <v>1328.92</v>
      </c>
      <c r="E35" s="79"/>
    </row>
    <row r="36" spans="1:5" x14ac:dyDescent="0.3">
      <c r="A36" s="23" t="s">
        <v>190</v>
      </c>
      <c r="B36" s="24" t="s">
        <v>54</v>
      </c>
      <c r="C36" s="25"/>
      <c r="D36" s="25">
        <v>1026.3900000000001</v>
      </c>
      <c r="E36" s="79"/>
    </row>
    <row r="37" spans="1:5" x14ac:dyDescent="0.3">
      <c r="A37" s="23" t="s">
        <v>193</v>
      </c>
      <c r="B37" s="24" t="s">
        <v>55</v>
      </c>
      <c r="C37" s="25"/>
      <c r="D37" s="25">
        <v>302.52999999999997</v>
      </c>
      <c r="E37" s="79"/>
    </row>
    <row r="38" spans="1:5" x14ac:dyDescent="0.3">
      <c r="A38" s="23" t="s">
        <v>198</v>
      </c>
      <c r="B38" s="24" t="s">
        <v>58</v>
      </c>
      <c r="C38" s="25"/>
      <c r="D38" s="25">
        <v>1004.58</v>
      </c>
      <c r="E38" s="79"/>
    </row>
    <row r="39" spans="1:5" x14ac:dyDescent="0.3">
      <c r="A39" s="23" t="s">
        <v>201</v>
      </c>
      <c r="B39" s="24" t="s">
        <v>202</v>
      </c>
      <c r="C39" s="25"/>
      <c r="D39" s="25">
        <v>260.27</v>
      </c>
      <c r="E39" s="79"/>
    </row>
    <row r="40" spans="1:5" x14ac:dyDescent="0.3">
      <c r="A40" s="23" t="s">
        <v>205</v>
      </c>
      <c r="B40" s="24" t="s">
        <v>58</v>
      </c>
      <c r="C40" s="25"/>
      <c r="D40" s="25">
        <v>744.31</v>
      </c>
      <c r="E40" s="79"/>
    </row>
    <row r="41" spans="1:5" x14ac:dyDescent="0.3">
      <c r="A41" s="23" t="s">
        <v>78</v>
      </c>
      <c r="B41" s="24" t="s">
        <v>79</v>
      </c>
      <c r="C41" s="25">
        <v>280000</v>
      </c>
      <c r="D41" s="25">
        <v>278669.09999999998</v>
      </c>
      <c r="E41" s="80">
        <f t="shared" ref="E41:E44" si="3">D41/C41*100</f>
        <v>99.524678571428566</v>
      </c>
    </row>
    <row r="42" spans="1:5" x14ac:dyDescent="0.3">
      <c r="A42" s="23" t="s">
        <v>80</v>
      </c>
      <c r="B42" s="24" t="s">
        <v>81</v>
      </c>
      <c r="C42" s="25">
        <v>117000</v>
      </c>
      <c r="D42" s="25">
        <v>115669.1</v>
      </c>
      <c r="E42" s="80">
        <f t="shared" si="3"/>
        <v>98.862478632478627</v>
      </c>
    </row>
    <row r="43" spans="1:5" x14ac:dyDescent="0.3">
      <c r="A43" s="23" t="s">
        <v>164</v>
      </c>
      <c r="B43" s="24" t="s">
        <v>32</v>
      </c>
      <c r="C43" s="25">
        <v>117000</v>
      </c>
      <c r="D43" s="25">
        <v>115669.1</v>
      </c>
      <c r="E43" s="80">
        <f t="shared" si="3"/>
        <v>98.862478632478627</v>
      </c>
    </row>
    <row r="44" spans="1:5" x14ac:dyDescent="0.3">
      <c r="A44" s="23" t="s">
        <v>172</v>
      </c>
      <c r="B44" s="24" t="s">
        <v>39</v>
      </c>
      <c r="C44" s="25">
        <v>117000</v>
      </c>
      <c r="D44" s="25">
        <v>115669.1</v>
      </c>
      <c r="E44" s="80">
        <f t="shared" si="3"/>
        <v>98.862478632478627</v>
      </c>
    </row>
    <row r="45" spans="1:5" x14ac:dyDescent="0.3">
      <c r="A45" s="23" t="s">
        <v>173</v>
      </c>
      <c r="B45" s="24" t="s">
        <v>40</v>
      </c>
      <c r="C45" s="25"/>
      <c r="D45" s="25">
        <v>1842.27</v>
      </c>
      <c r="E45" s="79"/>
    </row>
    <row r="46" spans="1:5" x14ac:dyDescent="0.3">
      <c r="A46" s="23" t="s">
        <v>175</v>
      </c>
      <c r="B46" s="24" t="s">
        <v>42</v>
      </c>
      <c r="C46" s="25"/>
      <c r="D46" s="25">
        <v>1724.07</v>
      </c>
      <c r="E46" s="79"/>
    </row>
    <row r="47" spans="1:5" x14ac:dyDescent="0.3">
      <c r="A47" s="23" t="s">
        <v>247</v>
      </c>
      <c r="B47" s="24" t="s">
        <v>248</v>
      </c>
      <c r="C47" s="25"/>
      <c r="D47" s="25">
        <v>118.2</v>
      </c>
      <c r="E47" s="79"/>
    </row>
    <row r="48" spans="1:5" x14ac:dyDescent="0.3">
      <c r="A48" s="23" t="s">
        <v>177</v>
      </c>
      <c r="B48" s="24" t="s">
        <v>44</v>
      </c>
      <c r="C48" s="25"/>
      <c r="D48" s="25">
        <v>88808.81</v>
      </c>
      <c r="E48" s="79"/>
    </row>
    <row r="49" spans="1:5" x14ac:dyDescent="0.3">
      <c r="A49" s="23" t="s">
        <v>178</v>
      </c>
      <c r="B49" s="24" t="s">
        <v>45</v>
      </c>
      <c r="C49" s="25"/>
      <c r="D49" s="25">
        <v>1360.49</v>
      </c>
      <c r="E49" s="79"/>
    </row>
    <row r="50" spans="1:5" x14ac:dyDescent="0.3">
      <c r="A50" s="23" t="s">
        <v>179</v>
      </c>
      <c r="B50" s="24" t="s">
        <v>46</v>
      </c>
      <c r="C50" s="25"/>
      <c r="D50" s="25">
        <v>79516.09</v>
      </c>
      <c r="E50" s="79"/>
    </row>
    <row r="51" spans="1:5" x14ac:dyDescent="0.3">
      <c r="A51" s="23" t="s">
        <v>180</v>
      </c>
      <c r="B51" s="24" t="s">
        <v>47</v>
      </c>
      <c r="C51" s="25"/>
      <c r="D51" s="25">
        <v>2272.0500000000002</v>
      </c>
      <c r="E51" s="79"/>
    </row>
    <row r="52" spans="1:5" x14ac:dyDescent="0.3">
      <c r="A52" s="23" t="s">
        <v>181</v>
      </c>
      <c r="B52" s="24" t="s">
        <v>48</v>
      </c>
      <c r="C52" s="25"/>
      <c r="D52" s="25">
        <v>1493.75</v>
      </c>
      <c r="E52" s="79"/>
    </row>
    <row r="53" spans="1:5" x14ac:dyDescent="0.3">
      <c r="A53" s="23" t="s">
        <v>182</v>
      </c>
      <c r="B53" s="24" t="s">
        <v>49</v>
      </c>
      <c r="C53" s="25"/>
      <c r="D53" s="25">
        <v>4166.43</v>
      </c>
      <c r="E53" s="79"/>
    </row>
    <row r="54" spans="1:5" x14ac:dyDescent="0.3">
      <c r="A54" s="23" t="s">
        <v>185</v>
      </c>
      <c r="B54" s="24" t="s">
        <v>50</v>
      </c>
      <c r="C54" s="25"/>
      <c r="D54" s="25">
        <v>22841.66</v>
      </c>
      <c r="E54" s="79"/>
    </row>
    <row r="55" spans="1:5" x14ac:dyDescent="0.3">
      <c r="A55" s="23" t="s">
        <v>186</v>
      </c>
      <c r="B55" s="24" t="s">
        <v>240</v>
      </c>
      <c r="C55" s="25"/>
      <c r="D55" s="25">
        <v>1252.52</v>
      </c>
      <c r="E55" s="79"/>
    </row>
    <row r="56" spans="1:5" x14ac:dyDescent="0.3">
      <c r="A56" s="23" t="s">
        <v>189</v>
      </c>
      <c r="B56" s="24" t="s">
        <v>53</v>
      </c>
      <c r="C56" s="25"/>
      <c r="D56" s="25">
        <v>4945.87</v>
      </c>
      <c r="E56" s="79"/>
    </row>
    <row r="57" spans="1:5" x14ac:dyDescent="0.3">
      <c r="A57" s="23" t="s">
        <v>190</v>
      </c>
      <c r="B57" s="24" t="s">
        <v>54</v>
      </c>
      <c r="C57" s="25"/>
      <c r="D57" s="25">
        <v>6794.11</v>
      </c>
      <c r="E57" s="79"/>
    </row>
    <row r="58" spans="1:5" x14ac:dyDescent="0.3">
      <c r="A58" s="23" t="s">
        <v>191</v>
      </c>
      <c r="B58" s="24" t="s">
        <v>192</v>
      </c>
      <c r="C58" s="25"/>
      <c r="D58" s="25">
        <v>31.25</v>
      </c>
      <c r="E58" s="79"/>
    </row>
    <row r="59" spans="1:5" x14ac:dyDescent="0.3">
      <c r="A59" s="23" t="s">
        <v>193</v>
      </c>
      <c r="B59" s="24" t="s">
        <v>55</v>
      </c>
      <c r="C59" s="25"/>
      <c r="D59" s="25">
        <v>6754.71</v>
      </c>
      <c r="E59" s="79"/>
    </row>
    <row r="60" spans="1:5" x14ac:dyDescent="0.3">
      <c r="A60" s="23" t="s">
        <v>194</v>
      </c>
      <c r="B60" s="24" t="s">
        <v>56</v>
      </c>
      <c r="C60" s="25"/>
      <c r="D60" s="25">
        <v>744.85</v>
      </c>
      <c r="E60" s="79"/>
    </row>
    <row r="61" spans="1:5" x14ac:dyDescent="0.3">
      <c r="A61" s="23" t="s">
        <v>195</v>
      </c>
      <c r="B61" s="24" t="s">
        <v>57</v>
      </c>
      <c r="C61" s="25"/>
      <c r="D61" s="25">
        <v>2318.35</v>
      </c>
      <c r="E61" s="79"/>
    </row>
    <row r="62" spans="1:5" x14ac:dyDescent="0.3">
      <c r="A62" s="23" t="s">
        <v>198</v>
      </c>
      <c r="B62" s="24" t="s">
        <v>58</v>
      </c>
      <c r="C62" s="25"/>
      <c r="D62" s="25">
        <v>2176.36</v>
      </c>
      <c r="E62" s="79"/>
    </row>
    <row r="63" spans="1:5" x14ac:dyDescent="0.3">
      <c r="A63" s="23" t="s">
        <v>199</v>
      </c>
      <c r="B63" s="24" t="s">
        <v>200</v>
      </c>
      <c r="C63" s="25"/>
      <c r="D63" s="25">
        <v>595.20000000000005</v>
      </c>
      <c r="E63" s="79"/>
    </row>
    <row r="64" spans="1:5" x14ac:dyDescent="0.3">
      <c r="A64" s="23" t="s">
        <v>249</v>
      </c>
      <c r="B64" s="24" t="s">
        <v>250</v>
      </c>
      <c r="C64" s="25"/>
      <c r="D64" s="25">
        <v>1106.68</v>
      </c>
      <c r="E64" s="79"/>
    </row>
    <row r="65" spans="1:5" x14ac:dyDescent="0.3">
      <c r="A65" s="23" t="s">
        <v>203</v>
      </c>
      <c r="B65" s="24" t="s">
        <v>121</v>
      </c>
      <c r="C65" s="25"/>
      <c r="D65" s="25">
        <v>75</v>
      </c>
      <c r="E65" s="79"/>
    </row>
    <row r="66" spans="1:5" x14ac:dyDescent="0.3">
      <c r="A66" s="23" t="s">
        <v>204</v>
      </c>
      <c r="B66" s="24" t="s">
        <v>59</v>
      </c>
      <c r="C66" s="25"/>
      <c r="D66" s="25">
        <v>399.47</v>
      </c>
      <c r="E66" s="79"/>
    </row>
    <row r="67" spans="1:5" x14ac:dyDescent="0.3">
      <c r="A67" s="23" t="s">
        <v>205</v>
      </c>
      <c r="B67" s="24" t="s">
        <v>58</v>
      </c>
      <c r="C67" s="25"/>
      <c r="D67" s="25">
        <v>0.01</v>
      </c>
      <c r="E67" s="79"/>
    </row>
    <row r="68" spans="1:5" x14ac:dyDescent="0.3">
      <c r="A68" s="23" t="s">
        <v>82</v>
      </c>
      <c r="B68" s="24" t="s">
        <v>83</v>
      </c>
      <c r="C68" s="25">
        <v>163000</v>
      </c>
      <c r="D68" s="25">
        <v>163000</v>
      </c>
      <c r="E68" s="80">
        <f t="shared" ref="E68:E70" si="4">D68/C68*100</f>
        <v>100</v>
      </c>
    </row>
    <row r="69" spans="1:5" x14ac:dyDescent="0.3">
      <c r="A69" s="23" t="s">
        <v>164</v>
      </c>
      <c r="B69" s="24" t="s">
        <v>32</v>
      </c>
      <c r="C69" s="25">
        <v>163000</v>
      </c>
      <c r="D69" s="25">
        <v>163000</v>
      </c>
      <c r="E69" s="80">
        <f t="shared" si="4"/>
        <v>100</v>
      </c>
    </row>
    <row r="70" spans="1:5" x14ac:dyDescent="0.3">
      <c r="A70" s="23" t="s">
        <v>172</v>
      </c>
      <c r="B70" s="24" t="s">
        <v>39</v>
      </c>
      <c r="C70" s="25">
        <v>161795</v>
      </c>
      <c r="D70" s="25">
        <v>161795</v>
      </c>
      <c r="E70" s="80">
        <f t="shared" si="4"/>
        <v>100</v>
      </c>
    </row>
    <row r="71" spans="1:5" x14ac:dyDescent="0.3">
      <c r="A71" s="23" t="s">
        <v>173</v>
      </c>
      <c r="B71" s="24" t="s">
        <v>40</v>
      </c>
      <c r="C71" s="25"/>
      <c r="D71" s="25">
        <v>31083.47</v>
      </c>
      <c r="E71" s="79"/>
    </row>
    <row r="72" spans="1:5" x14ac:dyDescent="0.3">
      <c r="A72" s="23" t="s">
        <v>174</v>
      </c>
      <c r="B72" s="24" t="s">
        <v>41</v>
      </c>
      <c r="C72" s="25"/>
      <c r="D72" s="25">
        <v>11602.52</v>
      </c>
      <c r="E72" s="79"/>
    </row>
    <row r="73" spans="1:5" x14ac:dyDescent="0.3">
      <c r="A73" s="23" t="s">
        <v>175</v>
      </c>
      <c r="B73" s="24" t="s">
        <v>42</v>
      </c>
      <c r="C73" s="25"/>
      <c r="D73" s="25">
        <v>15624.38</v>
      </c>
      <c r="E73" s="79"/>
    </row>
    <row r="74" spans="1:5" x14ac:dyDescent="0.3">
      <c r="A74" s="23" t="s">
        <v>176</v>
      </c>
      <c r="B74" s="24" t="s">
        <v>43</v>
      </c>
      <c r="C74" s="25"/>
      <c r="D74" s="25">
        <v>2989.41</v>
      </c>
      <c r="E74" s="79"/>
    </row>
    <row r="75" spans="1:5" x14ac:dyDescent="0.3">
      <c r="A75" s="23" t="s">
        <v>247</v>
      </c>
      <c r="B75" s="24" t="s">
        <v>248</v>
      </c>
      <c r="C75" s="25"/>
      <c r="D75" s="25">
        <v>867.16</v>
      </c>
      <c r="E75" s="79"/>
    </row>
    <row r="76" spans="1:5" x14ac:dyDescent="0.3">
      <c r="A76" s="23" t="s">
        <v>177</v>
      </c>
      <c r="B76" s="24" t="s">
        <v>44</v>
      </c>
      <c r="C76" s="25"/>
      <c r="D76" s="25">
        <v>54830.19</v>
      </c>
      <c r="E76" s="79"/>
    </row>
    <row r="77" spans="1:5" x14ac:dyDescent="0.3">
      <c r="A77" s="23" t="s">
        <v>178</v>
      </c>
      <c r="B77" s="24" t="s">
        <v>45</v>
      </c>
      <c r="C77" s="25"/>
      <c r="D77" s="25">
        <v>11001.44</v>
      </c>
      <c r="E77" s="79"/>
    </row>
    <row r="78" spans="1:5" x14ac:dyDescent="0.3">
      <c r="A78" s="23" t="s">
        <v>180</v>
      </c>
      <c r="B78" s="24" t="s">
        <v>47</v>
      </c>
      <c r="C78" s="25"/>
      <c r="D78" s="25">
        <v>41226.71</v>
      </c>
      <c r="E78" s="79"/>
    </row>
    <row r="79" spans="1:5" x14ac:dyDescent="0.3">
      <c r="A79" s="23" t="s">
        <v>181</v>
      </c>
      <c r="B79" s="24" t="s">
        <v>48</v>
      </c>
      <c r="C79" s="25"/>
      <c r="D79" s="25">
        <v>1840.55</v>
      </c>
      <c r="E79" s="79"/>
    </row>
    <row r="80" spans="1:5" x14ac:dyDescent="0.3">
      <c r="A80" s="23" t="s">
        <v>183</v>
      </c>
      <c r="B80" s="24" t="s">
        <v>184</v>
      </c>
      <c r="C80" s="25"/>
      <c r="D80" s="25">
        <v>761.49</v>
      </c>
      <c r="E80" s="79"/>
    </row>
    <row r="81" spans="1:5" x14ac:dyDescent="0.3">
      <c r="A81" s="23" t="s">
        <v>185</v>
      </c>
      <c r="B81" s="24" t="s">
        <v>50</v>
      </c>
      <c r="C81" s="25"/>
      <c r="D81" s="25">
        <v>73749.42</v>
      </c>
      <c r="E81" s="79"/>
    </row>
    <row r="82" spans="1:5" x14ac:dyDescent="0.3">
      <c r="A82" s="23" t="s">
        <v>186</v>
      </c>
      <c r="B82" s="24" t="s">
        <v>240</v>
      </c>
      <c r="C82" s="25"/>
      <c r="D82" s="25">
        <v>7279.66</v>
      </c>
      <c r="E82" s="79"/>
    </row>
    <row r="83" spans="1:5" x14ac:dyDescent="0.3">
      <c r="A83" s="23" t="s">
        <v>187</v>
      </c>
      <c r="B83" s="24" t="s">
        <v>51</v>
      </c>
      <c r="C83" s="25"/>
      <c r="D83" s="25">
        <v>12750.86</v>
      </c>
      <c r="E83" s="79"/>
    </row>
    <row r="84" spans="1:5" x14ac:dyDescent="0.3">
      <c r="A84" s="23" t="s">
        <v>188</v>
      </c>
      <c r="B84" s="24" t="s">
        <v>52</v>
      </c>
      <c r="C84" s="25"/>
      <c r="D84" s="25">
        <v>92.5</v>
      </c>
      <c r="E84" s="79"/>
    </row>
    <row r="85" spans="1:5" x14ac:dyDescent="0.3">
      <c r="A85" s="23" t="s">
        <v>189</v>
      </c>
      <c r="B85" s="24" t="s">
        <v>53</v>
      </c>
      <c r="C85" s="25"/>
      <c r="D85" s="25">
        <v>29014.35</v>
      </c>
      <c r="E85" s="79"/>
    </row>
    <row r="86" spans="1:5" x14ac:dyDescent="0.3">
      <c r="A86" s="23" t="s">
        <v>190</v>
      </c>
      <c r="B86" s="24" t="s">
        <v>54</v>
      </c>
      <c r="C86" s="25"/>
      <c r="D86" s="25">
        <v>1348.17</v>
      </c>
      <c r="E86" s="79"/>
    </row>
    <row r="87" spans="1:5" x14ac:dyDescent="0.3">
      <c r="A87" s="23" t="s">
        <v>191</v>
      </c>
      <c r="B87" s="24" t="s">
        <v>192</v>
      </c>
      <c r="C87" s="25"/>
      <c r="D87" s="25">
        <v>3050.18</v>
      </c>
      <c r="E87" s="79"/>
    </row>
    <row r="88" spans="1:5" x14ac:dyDescent="0.3">
      <c r="A88" s="23" t="s">
        <v>193</v>
      </c>
      <c r="B88" s="24" t="s">
        <v>55</v>
      </c>
      <c r="C88" s="25"/>
      <c r="D88" s="25">
        <v>5979.19</v>
      </c>
      <c r="E88" s="79"/>
    </row>
    <row r="89" spans="1:5" x14ac:dyDescent="0.3">
      <c r="A89" s="23" t="s">
        <v>194</v>
      </c>
      <c r="B89" s="24" t="s">
        <v>56</v>
      </c>
      <c r="C89" s="25"/>
      <c r="D89" s="25">
        <v>6149.66</v>
      </c>
      <c r="E89" s="79"/>
    </row>
    <row r="90" spans="1:5" x14ac:dyDescent="0.3">
      <c r="A90" s="23" t="s">
        <v>195</v>
      </c>
      <c r="B90" s="24" t="s">
        <v>57</v>
      </c>
      <c r="C90" s="25"/>
      <c r="D90" s="25">
        <v>8084.85</v>
      </c>
      <c r="E90" s="79"/>
    </row>
    <row r="91" spans="1:5" x14ac:dyDescent="0.3">
      <c r="A91" s="23" t="s">
        <v>198</v>
      </c>
      <c r="B91" s="24" t="s">
        <v>58</v>
      </c>
      <c r="C91" s="25"/>
      <c r="D91" s="25">
        <v>2131.92</v>
      </c>
      <c r="E91" s="79"/>
    </row>
    <row r="92" spans="1:5" x14ac:dyDescent="0.3">
      <c r="A92" s="23" t="s">
        <v>203</v>
      </c>
      <c r="B92" s="24" t="s">
        <v>121</v>
      </c>
      <c r="C92" s="25"/>
      <c r="D92" s="25">
        <v>741</v>
      </c>
      <c r="E92" s="79"/>
    </row>
    <row r="93" spans="1:5" x14ac:dyDescent="0.3">
      <c r="A93" s="23" t="s">
        <v>204</v>
      </c>
      <c r="B93" s="24" t="s">
        <v>59</v>
      </c>
      <c r="C93" s="25"/>
      <c r="D93" s="25">
        <v>1390.92</v>
      </c>
      <c r="E93" s="79"/>
    </row>
    <row r="94" spans="1:5" x14ac:dyDescent="0.3">
      <c r="A94" s="23" t="s">
        <v>206</v>
      </c>
      <c r="B94" s="24" t="s">
        <v>60</v>
      </c>
      <c r="C94" s="25">
        <v>1205</v>
      </c>
      <c r="D94" s="25">
        <v>1205</v>
      </c>
      <c r="E94" s="80">
        <f>D94/C94*100</f>
        <v>100</v>
      </c>
    </row>
    <row r="95" spans="1:5" x14ac:dyDescent="0.3">
      <c r="A95" s="23" t="s">
        <v>207</v>
      </c>
      <c r="B95" s="24" t="s">
        <v>61</v>
      </c>
      <c r="C95" s="25"/>
      <c r="D95" s="25">
        <v>1205</v>
      </c>
      <c r="E95" s="80"/>
    </row>
    <row r="96" spans="1:5" x14ac:dyDescent="0.3">
      <c r="A96" s="23" t="s">
        <v>208</v>
      </c>
      <c r="B96" s="24" t="s">
        <v>62</v>
      </c>
      <c r="C96" s="25"/>
      <c r="D96" s="25">
        <v>1205</v>
      </c>
      <c r="E96" s="80"/>
    </row>
    <row r="97" spans="1:5" x14ac:dyDescent="0.3">
      <c r="A97" s="23" t="s">
        <v>84</v>
      </c>
      <c r="B97" s="24" t="s">
        <v>85</v>
      </c>
      <c r="C97" s="25">
        <v>977592.81</v>
      </c>
      <c r="D97" s="25">
        <v>978055.49</v>
      </c>
      <c r="E97" s="80">
        <f t="shared" ref="E97:E100" si="5">D97/C97*100</f>
        <v>100.04732849866194</v>
      </c>
    </row>
    <row r="98" spans="1:5" x14ac:dyDescent="0.3">
      <c r="A98" s="23" t="s">
        <v>86</v>
      </c>
      <c r="B98" s="24" t="s">
        <v>87</v>
      </c>
      <c r="C98" s="25">
        <v>977592.81</v>
      </c>
      <c r="D98" s="25">
        <v>978055.49</v>
      </c>
      <c r="E98" s="80">
        <f t="shared" si="5"/>
        <v>100.04732849866194</v>
      </c>
    </row>
    <row r="99" spans="1:5" x14ac:dyDescent="0.3">
      <c r="A99" s="23" t="s">
        <v>164</v>
      </c>
      <c r="B99" s="24" t="s">
        <v>32</v>
      </c>
      <c r="C99" s="25">
        <v>977592.81</v>
      </c>
      <c r="D99" s="25">
        <v>978055.49</v>
      </c>
      <c r="E99" s="80">
        <f t="shared" si="5"/>
        <v>100.04732849866194</v>
      </c>
    </row>
    <row r="100" spans="1:5" x14ac:dyDescent="0.3">
      <c r="A100" s="23" t="s">
        <v>165</v>
      </c>
      <c r="B100" s="24" t="s">
        <v>33</v>
      </c>
      <c r="C100" s="25">
        <v>975265.15</v>
      </c>
      <c r="D100" s="25">
        <v>973896.78</v>
      </c>
      <c r="E100" s="80">
        <f t="shared" si="5"/>
        <v>99.859692515414906</v>
      </c>
    </row>
    <row r="101" spans="1:5" x14ac:dyDescent="0.3">
      <c r="A101" s="23" t="s">
        <v>166</v>
      </c>
      <c r="B101" s="24" t="s">
        <v>34</v>
      </c>
      <c r="C101" s="25"/>
      <c r="D101" s="25">
        <v>806016.96</v>
      </c>
      <c r="E101" s="80"/>
    </row>
    <row r="102" spans="1:5" x14ac:dyDescent="0.3">
      <c r="A102" s="23" t="s">
        <v>167</v>
      </c>
      <c r="B102" s="24" t="s">
        <v>35</v>
      </c>
      <c r="C102" s="25"/>
      <c r="D102" s="25">
        <v>806016.96</v>
      </c>
      <c r="E102" s="80"/>
    </row>
    <row r="103" spans="1:5" x14ac:dyDescent="0.3">
      <c r="A103" s="23" t="s">
        <v>168</v>
      </c>
      <c r="B103" s="24" t="s">
        <v>36</v>
      </c>
      <c r="C103" s="25"/>
      <c r="D103" s="25">
        <v>34492.800000000003</v>
      </c>
      <c r="E103" s="80"/>
    </row>
    <row r="104" spans="1:5" x14ac:dyDescent="0.3">
      <c r="A104" s="23" t="s">
        <v>169</v>
      </c>
      <c r="B104" s="24" t="s">
        <v>36</v>
      </c>
      <c r="C104" s="25"/>
      <c r="D104" s="25">
        <v>34492.800000000003</v>
      </c>
      <c r="E104" s="80"/>
    </row>
    <row r="105" spans="1:5" x14ac:dyDescent="0.3">
      <c r="A105" s="23" t="s">
        <v>170</v>
      </c>
      <c r="B105" s="24" t="s">
        <v>37</v>
      </c>
      <c r="C105" s="25"/>
      <c r="D105" s="25">
        <v>133387.01999999999</v>
      </c>
      <c r="E105" s="80"/>
    </row>
    <row r="106" spans="1:5" x14ac:dyDescent="0.3">
      <c r="A106" s="23" t="s">
        <v>171</v>
      </c>
      <c r="B106" s="24" t="s">
        <v>38</v>
      </c>
      <c r="C106" s="25"/>
      <c r="D106" s="25">
        <v>133387.01999999999</v>
      </c>
      <c r="E106" s="80"/>
    </row>
    <row r="107" spans="1:5" x14ac:dyDescent="0.3">
      <c r="A107" s="23" t="s">
        <v>172</v>
      </c>
      <c r="B107" s="24" t="s">
        <v>39</v>
      </c>
      <c r="C107" s="25">
        <v>2327.66</v>
      </c>
      <c r="D107" s="25">
        <v>4158.71</v>
      </c>
      <c r="E107" s="80">
        <f>D107/C107*100</f>
        <v>178.66483936657417</v>
      </c>
    </row>
    <row r="108" spans="1:5" x14ac:dyDescent="0.3">
      <c r="A108" s="23" t="s">
        <v>177</v>
      </c>
      <c r="B108" s="24" t="s">
        <v>44</v>
      </c>
      <c r="C108" s="25"/>
      <c r="D108" s="25">
        <v>60.4</v>
      </c>
      <c r="E108" s="79"/>
    </row>
    <row r="109" spans="1:5" x14ac:dyDescent="0.3">
      <c r="A109" s="23" t="s">
        <v>181</v>
      </c>
      <c r="B109" s="24" t="s">
        <v>48</v>
      </c>
      <c r="C109" s="25"/>
      <c r="D109" s="25">
        <v>60.4</v>
      </c>
      <c r="E109" s="79"/>
    </row>
    <row r="110" spans="1:5" x14ac:dyDescent="0.3">
      <c r="A110" s="23" t="s">
        <v>185</v>
      </c>
      <c r="B110" s="24" t="s">
        <v>50</v>
      </c>
      <c r="C110" s="25"/>
      <c r="D110" s="25">
        <v>4098.3100000000004</v>
      </c>
      <c r="E110" s="79"/>
    </row>
    <row r="111" spans="1:5" x14ac:dyDescent="0.3">
      <c r="A111" s="23" t="s">
        <v>187</v>
      </c>
      <c r="B111" s="24" t="s">
        <v>51</v>
      </c>
      <c r="C111" s="25"/>
      <c r="D111" s="25">
        <v>3039.09</v>
      </c>
      <c r="E111" s="79"/>
    </row>
    <row r="112" spans="1:5" x14ac:dyDescent="0.3">
      <c r="A112" s="23" t="s">
        <v>190</v>
      </c>
      <c r="B112" s="24" t="s">
        <v>54</v>
      </c>
      <c r="C112" s="25"/>
      <c r="D112" s="25">
        <v>105.45</v>
      </c>
      <c r="E112" s="79"/>
    </row>
    <row r="113" spans="1:5" x14ac:dyDescent="0.3">
      <c r="A113" s="23" t="s">
        <v>194</v>
      </c>
      <c r="B113" s="24" t="s">
        <v>56</v>
      </c>
      <c r="C113" s="25"/>
      <c r="D113" s="25">
        <v>614.91</v>
      </c>
      <c r="E113" s="79"/>
    </row>
    <row r="114" spans="1:5" x14ac:dyDescent="0.3">
      <c r="A114" s="23" t="s">
        <v>195</v>
      </c>
      <c r="B114" s="24" t="s">
        <v>57</v>
      </c>
      <c r="C114" s="25"/>
      <c r="D114" s="25">
        <v>338.86</v>
      </c>
      <c r="E114" s="79"/>
    </row>
    <row r="115" spans="1:5" x14ac:dyDescent="0.3">
      <c r="A115" s="23" t="s">
        <v>88</v>
      </c>
      <c r="B115" s="24" t="s">
        <v>89</v>
      </c>
      <c r="C115" s="25"/>
      <c r="D115" s="25"/>
      <c r="E115" s="79"/>
    </row>
    <row r="116" spans="1:5" x14ac:dyDescent="0.3">
      <c r="A116" s="23" t="s">
        <v>90</v>
      </c>
      <c r="B116" s="24" t="s">
        <v>91</v>
      </c>
      <c r="C116" s="25"/>
      <c r="D116" s="25"/>
      <c r="E116" s="79"/>
    </row>
    <row r="117" spans="1:5" x14ac:dyDescent="0.3">
      <c r="A117" s="23" t="s">
        <v>210</v>
      </c>
      <c r="B117" s="24" t="s">
        <v>64</v>
      </c>
      <c r="C117" s="25"/>
      <c r="D117" s="25"/>
      <c r="E117" s="79"/>
    </row>
    <row r="118" spans="1:5" x14ac:dyDescent="0.3">
      <c r="A118" s="23" t="s">
        <v>211</v>
      </c>
      <c r="B118" s="24" t="s">
        <v>65</v>
      </c>
      <c r="C118" s="25"/>
      <c r="D118" s="25"/>
      <c r="E118" s="79"/>
    </row>
    <row r="119" spans="1:5" x14ac:dyDescent="0.3">
      <c r="A119" s="23" t="s">
        <v>98</v>
      </c>
      <c r="B119" s="63" t="s">
        <v>99</v>
      </c>
      <c r="C119" s="64">
        <v>14498.95</v>
      </c>
      <c r="D119" s="64">
        <v>14498.95</v>
      </c>
      <c r="E119" s="80">
        <f t="shared" ref="E119:E122" si="6">D119/C119*100</f>
        <v>100</v>
      </c>
    </row>
    <row r="120" spans="1:5" x14ac:dyDescent="0.3">
      <c r="A120" s="23" t="s">
        <v>100</v>
      </c>
      <c r="B120" s="63" t="s">
        <v>101</v>
      </c>
      <c r="C120" s="64">
        <v>14498.95</v>
      </c>
      <c r="D120" s="64">
        <v>14498.95</v>
      </c>
      <c r="E120" s="80">
        <f t="shared" si="6"/>
        <v>100</v>
      </c>
    </row>
    <row r="121" spans="1:5" x14ac:dyDescent="0.3">
      <c r="A121" s="23" t="s">
        <v>164</v>
      </c>
      <c r="B121" s="24" t="s">
        <v>32</v>
      </c>
      <c r="C121" s="64">
        <v>14498.95</v>
      </c>
      <c r="D121" s="64">
        <v>14498.95</v>
      </c>
      <c r="E121" s="80">
        <f t="shared" si="6"/>
        <v>100</v>
      </c>
    </row>
    <row r="122" spans="1:5" x14ac:dyDescent="0.3">
      <c r="A122" s="23" t="s">
        <v>172</v>
      </c>
      <c r="B122" s="24" t="s">
        <v>39</v>
      </c>
      <c r="C122" s="64">
        <v>14498.95</v>
      </c>
      <c r="D122" s="64">
        <v>14498.95</v>
      </c>
      <c r="E122" s="80">
        <f t="shared" si="6"/>
        <v>100</v>
      </c>
    </row>
    <row r="123" spans="1:5" x14ac:dyDescent="0.3">
      <c r="A123" s="23" t="s">
        <v>185</v>
      </c>
      <c r="B123" s="24" t="s">
        <v>50</v>
      </c>
      <c r="C123" s="64"/>
      <c r="D123" s="64">
        <v>14498.95</v>
      </c>
      <c r="E123" s="79"/>
    </row>
    <row r="124" spans="1:5" x14ac:dyDescent="0.3">
      <c r="A124" s="23" t="s">
        <v>187</v>
      </c>
      <c r="B124" s="24" t="s">
        <v>51</v>
      </c>
      <c r="C124" s="64"/>
      <c r="D124" s="64">
        <v>14498.95</v>
      </c>
      <c r="E124" s="79"/>
    </row>
    <row r="125" spans="1:5" x14ac:dyDescent="0.3">
      <c r="A125" s="23" t="s">
        <v>210</v>
      </c>
      <c r="B125" s="24" t="s">
        <v>64</v>
      </c>
      <c r="C125" s="64"/>
      <c r="D125" s="64"/>
      <c r="E125" s="79"/>
    </row>
    <row r="126" spans="1:5" x14ac:dyDescent="0.3">
      <c r="A126" s="23" t="s">
        <v>257</v>
      </c>
      <c r="B126" s="24" t="s">
        <v>258</v>
      </c>
      <c r="C126" s="64"/>
      <c r="D126" s="64"/>
      <c r="E126" s="79"/>
    </row>
    <row r="127" spans="1:5" x14ac:dyDescent="0.3">
      <c r="A127" s="23" t="s">
        <v>259</v>
      </c>
      <c r="B127" s="24" t="s">
        <v>260</v>
      </c>
      <c r="C127" s="64"/>
      <c r="D127" s="64"/>
      <c r="E127" s="79"/>
    </row>
    <row r="128" spans="1:5" x14ac:dyDescent="0.3">
      <c r="A128" s="23" t="s">
        <v>261</v>
      </c>
      <c r="B128" s="24" t="s">
        <v>260</v>
      </c>
      <c r="C128" s="64"/>
      <c r="D128" s="64"/>
      <c r="E128" s="79"/>
    </row>
    <row r="129" spans="1:5" x14ac:dyDescent="0.3">
      <c r="A129" s="23" t="s">
        <v>269</v>
      </c>
      <c r="B129" s="24" t="s">
        <v>270</v>
      </c>
      <c r="C129" s="64">
        <v>143473.51</v>
      </c>
      <c r="D129" s="64">
        <v>115181.52</v>
      </c>
      <c r="E129" s="80">
        <f t="shared" ref="E129:E133" si="7">D129/C129*100</f>
        <v>80.280687354759777</v>
      </c>
    </row>
    <row r="130" spans="1:5" x14ac:dyDescent="0.3">
      <c r="A130" s="23" t="s">
        <v>74</v>
      </c>
      <c r="B130" s="24" t="s">
        <v>75</v>
      </c>
      <c r="C130" s="64">
        <v>143473.51</v>
      </c>
      <c r="D130" s="64">
        <v>115181.52</v>
      </c>
      <c r="E130" s="80">
        <f t="shared" si="7"/>
        <v>80.280687354759777</v>
      </c>
    </row>
    <row r="131" spans="1:5" x14ac:dyDescent="0.3">
      <c r="A131" s="23" t="s">
        <v>76</v>
      </c>
      <c r="B131" s="24" t="s">
        <v>77</v>
      </c>
      <c r="C131" s="64">
        <v>64686.05</v>
      </c>
      <c r="D131" s="64">
        <v>36394.06</v>
      </c>
      <c r="E131" s="80">
        <f t="shared" si="7"/>
        <v>56.262609944493434</v>
      </c>
    </row>
    <row r="132" spans="1:5" x14ac:dyDescent="0.3">
      <c r="A132" s="23" t="s">
        <v>164</v>
      </c>
      <c r="B132" s="24" t="s">
        <v>32</v>
      </c>
      <c r="C132" s="64">
        <v>64686.05</v>
      </c>
      <c r="D132" s="64">
        <v>36394.06</v>
      </c>
      <c r="E132" s="80">
        <f t="shared" si="7"/>
        <v>56.262609944493434</v>
      </c>
    </row>
    <row r="133" spans="1:5" x14ac:dyDescent="0.3">
      <c r="A133" s="23" t="s">
        <v>165</v>
      </c>
      <c r="B133" s="24" t="s">
        <v>33</v>
      </c>
      <c r="C133" s="64">
        <v>20000</v>
      </c>
      <c r="D133" s="64">
        <v>18053.3</v>
      </c>
      <c r="E133" s="80">
        <f t="shared" si="7"/>
        <v>90.266499999999994</v>
      </c>
    </row>
    <row r="134" spans="1:5" x14ac:dyDescent="0.3">
      <c r="A134" s="23" t="s">
        <v>166</v>
      </c>
      <c r="B134" s="24" t="s">
        <v>34</v>
      </c>
      <c r="C134" s="64"/>
      <c r="D134" s="64">
        <v>4031.4</v>
      </c>
      <c r="E134" s="80"/>
    </row>
    <row r="135" spans="1:5" x14ac:dyDescent="0.3">
      <c r="A135" s="23" t="s">
        <v>167</v>
      </c>
      <c r="B135" s="24" t="s">
        <v>35</v>
      </c>
      <c r="C135" s="25"/>
      <c r="D135" s="25">
        <v>4031.4</v>
      </c>
      <c r="E135" s="80"/>
    </row>
    <row r="136" spans="1:5" x14ac:dyDescent="0.3">
      <c r="A136" s="23" t="s">
        <v>168</v>
      </c>
      <c r="B136" s="24" t="s">
        <v>36</v>
      </c>
      <c r="C136" s="25"/>
      <c r="D136" s="25">
        <v>13322.5</v>
      </c>
      <c r="E136" s="80"/>
    </row>
    <row r="137" spans="1:5" x14ac:dyDescent="0.3">
      <c r="A137" s="23" t="s">
        <v>169</v>
      </c>
      <c r="B137" s="24" t="s">
        <v>36</v>
      </c>
      <c r="C137" s="25"/>
      <c r="D137" s="25">
        <v>13322.5</v>
      </c>
      <c r="E137" s="80"/>
    </row>
    <row r="138" spans="1:5" x14ac:dyDescent="0.3">
      <c r="A138" s="23" t="s">
        <v>170</v>
      </c>
      <c r="B138" s="24" t="s">
        <v>37</v>
      </c>
      <c r="C138" s="25"/>
      <c r="D138" s="25">
        <v>699.4</v>
      </c>
      <c r="E138" s="80"/>
    </row>
    <row r="139" spans="1:5" x14ac:dyDescent="0.3">
      <c r="A139" s="23" t="s">
        <v>171</v>
      </c>
      <c r="B139" s="24" t="s">
        <v>38</v>
      </c>
      <c r="C139" s="25"/>
      <c r="D139" s="25">
        <v>699.4</v>
      </c>
      <c r="E139" s="80"/>
    </row>
    <row r="140" spans="1:5" x14ac:dyDescent="0.3">
      <c r="A140" s="23" t="s">
        <v>172</v>
      </c>
      <c r="B140" s="24" t="s">
        <v>39</v>
      </c>
      <c r="C140" s="25">
        <v>43486.05</v>
      </c>
      <c r="D140" s="25">
        <v>17448.34</v>
      </c>
      <c r="E140" s="80">
        <f>D140/C140*100</f>
        <v>40.123993786513147</v>
      </c>
    </row>
    <row r="141" spans="1:5" x14ac:dyDescent="0.3">
      <c r="A141" s="23" t="s">
        <v>173</v>
      </c>
      <c r="B141" s="24" t="s">
        <v>40</v>
      </c>
      <c r="C141" s="25"/>
      <c r="D141" s="25">
        <v>131.66999999999999</v>
      </c>
      <c r="E141" s="79"/>
    </row>
    <row r="142" spans="1:5" x14ac:dyDescent="0.3">
      <c r="A142" s="23" t="s">
        <v>175</v>
      </c>
      <c r="B142" s="24" t="s">
        <v>42</v>
      </c>
      <c r="C142" s="25"/>
      <c r="D142" s="25">
        <v>131.66999999999999</v>
      </c>
      <c r="E142" s="79"/>
    </row>
    <row r="143" spans="1:5" x14ac:dyDescent="0.3">
      <c r="A143" s="23" t="s">
        <v>177</v>
      </c>
      <c r="B143" s="24" t="s">
        <v>44</v>
      </c>
      <c r="C143" s="25"/>
      <c r="D143" s="25">
        <v>10697.48</v>
      </c>
      <c r="E143" s="79"/>
    </row>
    <row r="144" spans="1:5" x14ac:dyDescent="0.3">
      <c r="A144" s="23" t="s">
        <v>178</v>
      </c>
      <c r="B144" s="24" t="s">
        <v>45</v>
      </c>
      <c r="C144" s="25"/>
      <c r="D144" s="25">
        <v>200.68</v>
      </c>
      <c r="E144" s="79"/>
    </row>
    <row r="145" spans="1:5" x14ac:dyDescent="0.3">
      <c r="A145" s="23" t="s">
        <v>179</v>
      </c>
      <c r="B145" s="24" t="s">
        <v>46</v>
      </c>
      <c r="C145" s="25"/>
      <c r="D145" s="25">
        <v>7832.56</v>
      </c>
      <c r="E145" s="79"/>
    </row>
    <row r="146" spans="1:5" x14ac:dyDescent="0.3">
      <c r="A146" s="23" t="s">
        <v>180</v>
      </c>
      <c r="B146" s="24" t="s">
        <v>47</v>
      </c>
      <c r="C146" s="25"/>
      <c r="D146" s="25">
        <v>2664.24</v>
      </c>
      <c r="E146" s="79"/>
    </row>
    <row r="147" spans="1:5" x14ac:dyDescent="0.3">
      <c r="A147" s="23" t="s">
        <v>185</v>
      </c>
      <c r="B147" s="24" t="s">
        <v>50</v>
      </c>
      <c r="C147" s="25"/>
      <c r="D147" s="25">
        <v>5298.65</v>
      </c>
      <c r="E147" s="79"/>
    </row>
    <row r="148" spans="1:5" x14ac:dyDescent="0.3">
      <c r="A148" s="23" t="s">
        <v>186</v>
      </c>
      <c r="B148" s="24" t="s">
        <v>240</v>
      </c>
      <c r="C148" s="25"/>
      <c r="D148" s="25">
        <v>482.93</v>
      </c>
      <c r="E148" s="79"/>
    </row>
    <row r="149" spans="1:5" x14ac:dyDescent="0.3">
      <c r="A149" s="23" t="s">
        <v>187</v>
      </c>
      <c r="B149" s="24" t="s">
        <v>51</v>
      </c>
      <c r="C149" s="25"/>
      <c r="D149" s="25">
        <v>1052.6099999999999</v>
      </c>
      <c r="E149" s="79"/>
    </row>
    <row r="150" spans="1:5" x14ac:dyDescent="0.3">
      <c r="A150" s="23" t="s">
        <v>189</v>
      </c>
      <c r="B150" s="24" t="s">
        <v>53</v>
      </c>
      <c r="C150" s="25"/>
      <c r="D150" s="25">
        <v>1457.08</v>
      </c>
      <c r="E150" s="79"/>
    </row>
    <row r="151" spans="1:5" x14ac:dyDescent="0.3">
      <c r="A151" s="23" t="s">
        <v>191</v>
      </c>
      <c r="B151" s="24" t="s">
        <v>192</v>
      </c>
      <c r="C151" s="25"/>
      <c r="D151" s="25">
        <v>464.63</v>
      </c>
      <c r="E151" s="79"/>
    </row>
    <row r="152" spans="1:5" x14ac:dyDescent="0.3">
      <c r="A152" s="23" t="s">
        <v>193</v>
      </c>
      <c r="B152" s="24" t="s">
        <v>55</v>
      </c>
      <c r="C152" s="25"/>
      <c r="D152" s="25">
        <v>670</v>
      </c>
      <c r="E152" s="79"/>
    </row>
    <row r="153" spans="1:5" x14ac:dyDescent="0.3">
      <c r="A153" s="23" t="s">
        <v>194</v>
      </c>
      <c r="B153" s="24" t="s">
        <v>56</v>
      </c>
      <c r="C153" s="25"/>
      <c r="D153" s="25">
        <v>1137.05</v>
      </c>
      <c r="E153" s="79"/>
    </row>
    <row r="154" spans="1:5" x14ac:dyDescent="0.3">
      <c r="A154" s="23" t="s">
        <v>195</v>
      </c>
      <c r="B154" s="24" t="s">
        <v>57</v>
      </c>
      <c r="C154" s="25"/>
      <c r="D154" s="25">
        <v>34.35</v>
      </c>
      <c r="E154" s="79"/>
    </row>
    <row r="155" spans="1:5" x14ac:dyDescent="0.3">
      <c r="A155" s="23" t="s">
        <v>198</v>
      </c>
      <c r="B155" s="24" t="s">
        <v>58</v>
      </c>
      <c r="C155" s="25"/>
      <c r="D155" s="25">
        <v>1320.54</v>
      </c>
      <c r="E155" s="79"/>
    </row>
    <row r="156" spans="1:5" x14ac:dyDescent="0.3">
      <c r="A156" s="23" t="s">
        <v>249</v>
      </c>
      <c r="B156" s="24" t="s">
        <v>250</v>
      </c>
      <c r="C156" s="25"/>
      <c r="D156" s="25">
        <v>270.54000000000002</v>
      </c>
      <c r="E156" s="79"/>
    </row>
    <row r="157" spans="1:5" x14ac:dyDescent="0.3">
      <c r="A157" s="23" t="s">
        <v>201</v>
      </c>
      <c r="B157" s="24" t="s">
        <v>202</v>
      </c>
      <c r="C157" s="25"/>
      <c r="D157" s="25">
        <v>1050</v>
      </c>
      <c r="E157" s="79"/>
    </row>
    <row r="158" spans="1:5" x14ac:dyDescent="0.3">
      <c r="A158" s="23" t="s">
        <v>206</v>
      </c>
      <c r="B158" s="24" t="s">
        <v>60</v>
      </c>
      <c r="C158" s="25">
        <v>1200</v>
      </c>
      <c r="D158" s="25">
        <v>892.42</v>
      </c>
      <c r="E158" s="80">
        <f>D158/C158*100</f>
        <v>74.368333333333325</v>
      </c>
    </row>
    <row r="159" spans="1:5" x14ac:dyDescent="0.3">
      <c r="A159" s="23" t="s">
        <v>207</v>
      </c>
      <c r="B159" s="24" t="s">
        <v>61</v>
      </c>
      <c r="C159" s="25"/>
      <c r="D159" s="25">
        <v>892.42</v>
      </c>
      <c r="E159" s="80"/>
    </row>
    <row r="160" spans="1:5" x14ac:dyDescent="0.3">
      <c r="A160" s="23" t="s">
        <v>208</v>
      </c>
      <c r="B160" s="24" t="s">
        <v>62</v>
      </c>
      <c r="C160" s="25"/>
      <c r="D160" s="25">
        <v>884.81</v>
      </c>
      <c r="E160" s="80"/>
    </row>
    <row r="161" spans="1:5" x14ac:dyDescent="0.3">
      <c r="A161" s="23" t="s">
        <v>209</v>
      </c>
      <c r="B161" s="24" t="s">
        <v>63</v>
      </c>
      <c r="C161" s="25"/>
      <c r="D161" s="25">
        <v>7.61</v>
      </c>
      <c r="E161" s="80"/>
    </row>
    <row r="162" spans="1:5" x14ac:dyDescent="0.3">
      <c r="A162" s="23" t="s">
        <v>92</v>
      </c>
      <c r="B162" s="62" t="s">
        <v>93</v>
      </c>
      <c r="C162" s="25">
        <v>78787.460000000006</v>
      </c>
      <c r="D162" s="25">
        <v>78787.460000000006</v>
      </c>
      <c r="E162" s="80">
        <f t="shared" ref="E162:E164" si="8">D162/C162*100</f>
        <v>100</v>
      </c>
    </row>
    <row r="163" spans="1:5" x14ac:dyDescent="0.3">
      <c r="A163" s="23" t="s">
        <v>164</v>
      </c>
      <c r="B163" s="24" t="s">
        <v>32</v>
      </c>
      <c r="C163" s="25">
        <v>78787.460000000006</v>
      </c>
      <c r="D163" s="25">
        <v>78787.460000000006</v>
      </c>
      <c r="E163" s="80">
        <f t="shared" si="8"/>
        <v>100</v>
      </c>
    </row>
    <row r="164" spans="1:5" x14ac:dyDescent="0.3">
      <c r="A164" s="23" t="s">
        <v>165</v>
      </c>
      <c r="B164" s="24" t="s">
        <v>33</v>
      </c>
      <c r="C164" s="25">
        <v>4787.5</v>
      </c>
      <c r="D164" s="25">
        <v>4787.5</v>
      </c>
      <c r="E164" s="80">
        <f t="shared" si="8"/>
        <v>100</v>
      </c>
    </row>
    <row r="165" spans="1:5" x14ac:dyDescent="0.3">
      <c r="A165" s="23" t="s">
        <v>166</v>
      </c>
      <c r="B165" s="24" t="s">
        <v>34</v>
      </c>
      <c r="C165" s="25"/>
      <c r="D165" s="25">
        <v>4138.82</v>
      </c>
      <c r="E165" s="79"/>
    </row>
    <row r="166" spans="1:5" x14ac:dyDescent="0.3">
      <c r="A166" s="23" t="s">
        <v>167</v>
      </c>
      <c r="B166" s="24" t="s">
        <v>35</v>
      </c>
      <c r="C166" s="25"/>
      <c r="D166" s="25">
        <v>4138.82</v>
      </c>
      <c r="E166" s="79"/>
    </row>
    <row r="167" spans="1:5" x14ac:dyDescent="0.3">
      <c r="A167" s="23" t="s">
        <v>170</v>
      </c>
      <c r="B167" s="24" t="s">
        <v>37</v>
      </c>
      <c r="C167" s="25"/>
      <c r="D167" s="25">
        <v>648.67999999999995</v>
      </c>
      <c r="E167" s="79"/>
    </row>
    <row r="168" spans="1:5" x14ac:dyDescent="0.3">
      <c r="A168" s="23" t="s">
        <v>171</v>
      </c>
      <c r="B168" s="24" t="s">
        <v>38</v>
      </c>
      <c r="C168" s="25"/>
      <c r="D168" s="25">
        <v>648.67999999999995</v>
      </c>
      <c r="E168" s="79"/>
    </row>
    <row r="169" spans="1:5" x14ac:dyDescent="0.3">
      <c r="A169" s="23" t="s">
        <v>172</v>
      </c>
      <c r="B169" s="24" t="s">
        <v>39</v>
      </c>
      <c r="C169" s="25">
        <v>73999.960000000006</v>
      </c>
      <c r="D169" s="25">
        <v>73999.960000000006</v>
      </c>
      <c r="E169" s="80">
        <f>D169/C169*100</f>
        <v>100</v>
      </c>
    </row>
    <row r="170" spans="1:5" x14ac:dyDescent="0.3">
      <c r="A170" s="23" t="s">
        <v>173</v>
      </c>
      <c r="B170" s="24" t="s">
        <v>40</v>
      </c>
      <c r="C170" s="25"/>
      <c r="D170" s="25">
        <v>3185.31</v>
      </c>
      <c r="E170" s="80"/>
    </row>
    <row r="171" spans="1:5" x14ac:dyDescent="0.3">
      <c r="A171" s="23" t="s">
        <v>174</v>
      </c>
      <c r="B171" s="24" t="s">
        <v>41</v>
      </c>
      <c r="C171" s="25"/>
      <c r="D171" s="25">
        <v>98.79</v>
      </c>
      <c r="E171" s="80"/>
    </row>
    <row r="172" spans="1:5" x14ac:dyDescent="0.3">
      <c r="A172" s="23" t="s">
        <v>175</v>
      </c>
      <c r="B172" s="24" t="s">
        <v>42</v>
      </c>
      <c r="C172" s="25"/>
      <c r="D172" s="25">
        <v>1773.2</v>
      </c>
      <c r="E172" s="80"/>
    </row>
    <row r="173" spans="1:5" x14ac:dyDescent="0.3">
      <c r="A173" s="23" t="s">
        <v>176</v>
      </c>
      <c r="B173" s="24" t="s">
        <v>43</v>
      </c>
      <c r="C173" s="25"/>
      <c r="D173" s="25">
        <v>562.94000000000005</v>
      </c>
      <c r="E173" s="80"/>
    </row>
    <row r="174" spans="1:5" x14ac:dyDescent="0.3">
      <c r="A174" s="23" t="s">
        <v>247</v>
      </c>
      <c r="B174" s="24" t="s">
        <v>248</v>
      </c>
      <c r="C174" s="25"/>
      <c r="D174" s="25">
        <v>750.38</v>
      </c>
      <c r="E174" s="80"/>
    </row>
    <row r="175" spans="1:5" x14ac:dyDescent="0.3">
      <c r="A175" s="23" t="s">
        <v>177</v>
      </c>
      <c r="B175" s="24" t="s">
        <v>44</v>
      </c>
      <c r="C175" s="25"/>
      <c r="D175" s="25">
        <v>25749.15</v>
      </c>
      <c r="E175" s="80"/>
    </row>
    <row r="176" spans="1:5" x14ac:dyDescent="0.3">
      <c r="A176" s="23" t="s">
        <v>178</v>
      </c>
      <c r="B176" s="24" t="s">
        <v>45</v>
      </c>
      <c r="C176" s="25"/>
      <c r="D176" s="25">
        <v>6388.3</v>
      </c>
      <c r="E176" s="80"/>
    </row>
    <row r="177" spans="1:5" x14ac:dyDescent="0.3">
      <c r="A177" s="23" t="s">
        <v>179</v>
      </c>
      <c r="B177" s="24" t="s">
        <v>46</v>
      </c>
      <c r="C177" s="25"/>
      <c r="D177" s="25">
        <v>3679.74</v>
      </c>
      <c r="E177" s="80"/>
    </row>
    <row r="178" spans="1:5" x14ac:dyDescent="0.3">
      <c r="A178" s="23" t="s">
        <v>180</v>
      </c>
      <c r="B178" s="24" t="s">
        <v>47</v>
      </c>
      <c r="C178" s="25"/>
      <c r="D178" s="25">
        <v>4243.54</v>
      </c>
      <c r="E178" s="80"/>
    </row>
    <row r="179" spans="1:5" x14ac:dyDescent="0.3">
      <c r="A179" s="23" t="s">
        <v>181</v>
      </c>
      <c r="B179" s="24" t="s">
        <v>48</v>
      </c>
      <c r="C179" s="25"/>
      <c r="D179" s="25">
        <v>4772.59</v>
      </c>
      <c r="E179" s="80"/>
    </row>
    <row r="180" spans="1:5" x14ac:dyDescent="0.3">
      <c r="A180" s="23" t="s">
        <v>182</v>
      </c>
      <c r="B180" s="24" t="s">
        <v>49</v>
      </c>
      <c r="C180" s="25"/>
      <c r="D180" s="25">
        <v>6101.26</v>
      </c>
      <c r="E180" s="80"/>
    </row>
    <row r="181" spans="1:5" x14ac:dyDescent="0.3">
      <c r="A181" s="23" t="s">
        <v>183</v>
      </c>
      <c r="B181" s="24" t="s">
        <v>184</v>
      </c>
      <c r="C181" s="25"/>
      <c r="D181" s="25">
        <v>563.72</v>
      </c>
      <c r="E181" s="80"/>
    </row>
    <row r="182" spans="1:5" x14ac:dyDescent="0.3">
      <c r="A182" s="23" t="s">
        <v>185</v>
      </c>
      <c r="B182" s="24" t="s">
        <v>50</v>
      </c>
      <c r="C182" s="25"/>
      <c r="D182" s="25">
        <v>41658.22</v>
      </c>
      <c r="E182" s="80"/>
    </row>
    <row r="183" spans="1:5" x14ac:dyDescent="0.3">
      <c r="A183" s="23" t="s">
        <v>187</v>
      </c>
      <c r="B183" s="24" t="s">
        <v>51</v>
      </c>
      <c r="C183" s="25"/>
      <c r="D183" s="25">
        <v>25513.02</v>
      </c>
      <c r="E183" s="80"/>
    </row>
    <row r="184" spans="1:5" x14ac:dyDescent="0.3">
      <c r="A184" s="23" t="s">
        <v>193</v>
      </c>
      <c r="B184" s="24" t="s">
        <v>55</v>
      </c>
      <c r="C184" s="25"/>
      <c r="D184" s="25">
        <v>12827.66</v>
      </c>
      <c r="E184" s="80"/>
    </row>
    <row r="185" spans="1:5" x14ac:dyDescent="0.3">
      <c r="A185" s="23" t="s">
        <v>195</v>
      </c>
      <c r="B185" s="24" t="s">
        <v>57</v>
      </c>
      <c r="C185" s="25"/>
      <c r="D185" s="25">
        <v>3317.54</v>
      </c>
      <c r="E185" s="80"/>
    </row>
    <row r="186" spans="1:5" x14ac:dyDescent="0.3">
      <c r="A186" s="23" t="s">
        <v>198</v>
      </c>
      <c r="B186" s="24" t="s">
        <v>58</v>
      </c>
      <c r="C186" s="25"/>
      <c r="D186" s="25">
        <v>3407.28</v>
      </c>
      <c r="E186" s="80"/>
    </row>
    <row r="187" spans="1:5" x14ac:dyDescent="0.3">
      <c r="A187" s="23" t="s">
        <v>203</v>
      </c>
      <c r="B187" s="24" t="s">
        <v>121</v>
      </c>
      <c r="C187" s="25"/>
      <c r="D187" s="25">
        <v>91.16</v>
      </c>
      <c r="E187" s="80"/>
    </row>
    <row r="188" spans="1:5" x14ac:dyDescent="0.3">
      <c r="A188" s="23" t="s">
        <v>205</v>
      </c>
      <c r="B188" s="24" t="s">
        <v>58</v>
      </c>
      <c r="C188" s="25"/>
      <c r="D188" s="25">
        <v>3316.12</v>
      </c>
      <c r="E188" s="80"/>
    </row>
    <row r="189" spans="1:5" x14ac:dyDescent="0.3">
      <c r="A189" s="23" t="s">
        <v>114</v>
      </c>
      <c r="B189" s="24" t="s">
        <v>115</v>
      </c>
      <c r="C189" s="25">
        <v>118110.85</v>
      </c>
      <c r="D189" s="25">
        <v>75472.570000000007</v>
      </c>
      <c r="E189" s="80">
        <f t="shared" ref="E189:E194" si="9">D189/C189*100</f>
        <v>63.899777200824481</v>
      </c>
    </row>
    <row r="190" spans="1:5" x14ac:dyDescent="0.3">
      <c r="A190" s="23" t="s">
        <v>271</v>
      </c>
      <c r="B190" s="24" t="s">
        <v>272</v>
      </c>
      <c r="C190" s="25">
        <v>118110.85</v>
      </c>
      <c r="D190" s="25">
        <v>75472.570000000007</v>
      </c>
      <c r="E190" s="80">
        <f t="shared" si="9"/>
        <v>63.899777200824481</v>
      </c>
    </row>
    <row r="191" spans="1:5" x14ac:dyDescent="0.3">
      <c r="A191" s="23" t="s">
        <v>74</v>
      </c>
      <c r="B191" s="24" t="s">
        <v>75</v>
      </c>
      <c r="C191" s="25">
        <v>53743.95</v>
      </c>
      <c r="D191" s="25">
        <v>11135.07</v>
      </c>
      <c r="E191" s="80">
        <f t="shared" si="9"/>
        <v>20.718741365307167</v>
      </c>
    </row>
    <row r="192" spans="1:5" x14ac:dyDescent="0.3">
      <c r="A192" s="23" t="s">
        <v>76</v>
      </c>
      <c r="B192" s="24" t="s">
        <v>77</v>
      </c>
      <c r="C192" s="25">
        <v>53743.95</v>
      </c>
      <c r="D192" s="25">
        <v>11135.07</v>
      </c>
      <c r="E192" s="80">
        <f t="shared" si="9"/>
        <v>20.718741365307167</v>
      </c>
    </row>
    <row r="193" spans="1:5" x14ac:dyDescent="0.3">
      <c r="A193" s="23" t="s">
        <v>210</v>
      </c>
      <c r="B193" s="24" t="s">
        <v>64</v>
      </c>
      <c r="C193" s="25">
        <v>53743.95</v>
      </c>
      <c r="D193" s="25">
        <v>11135.07</v>
      </c>
      <c r="E193" s="80">
        <f t="shared" si="9"/>
        <v>20.718741365307167</v>
      </c>
    </row>
    <row r="194" spans="1:5" x14ac:dyDescent="0.3">
      <c r="A194" s="23" t="s">
        <v>211</v>
      </c>
      <c r="B194" s="24" t="s">
        <v>65</v>
      </c>
      <c r="C194" s="25">
        <v>53743.95</v>
      </c>
      <c r="D194" s="25">
        <v>11135.07</v>
      </c>
      <c r="E194" s="80">
        <f t="shared" si="9"/>
        <v>20.718741365307167</v>
      </c>
    </row>
    <row r="195" spans="1:5" x14ac:dyDescent="0.3">
      <c r="A195" s="23" t="s">
        <v>212</v>
      </c>
      <c r="B195" s="24" t="s">
        <v>66</v>
      </c>
      <c r="C195" s="25"/>
      <c r="D195" s="25">
        <v>11097.27</v>
      </c>
      <c r="E195" s="79"/>
    </row>
    <row r="196" spans="1:5" x14ac:dyDescent="0.3">
      <c r="A196" s="23" t="s">
        <v>213</v>
      </c>
      <c r="B196" s="24" t="s">
        <v>214</v>
      </c>
      <c r="C196" s="25"/>
      <c r="D196" s="25">
        <v>212.58</v>
      </c>
      <c r="E196" s="79"/>
    </row>
    <row r="197" spans="1:5" x14ac:dyDescent="0.3">
      <c r="A197" s="23" t="s">
        <v>241</v>
      </c>
      <c r="B197" s="24" t="s">
        <v>242</v>
      </c>
      <c r="C197" s="25"/>
      <c r="D197" s="25">
        <v>2284.98</v>
      </c>
      <c r="E197" s="79"/>
    </row>
    <row r="198" spans="1:5" x14ac:dyDescent="0.3">
      <c r="A198" s="23" t="s">
        <v>215</v>
      </c>
      <c r="B198" s="24" t="s">
        <v>122</v>
      </c>
      <c r="C198" s="25"/>
      <c r="D198" s="25">
        <v>8599.7099999999991</v>
      </c>
      <c r="E198" s="79"/>
    </row>
    <row r="199" spans="1:5" x14ac:dyDescent="0.3">
      <c r="A199" s="23" t="s">
        <v>216</v>
      </c>
      <c r="B199" s="24" t="s">
        <v>67</v>
      </c>
      <c r="C199" s="25"/>
      <c r="D199" s="25">
        <v>37.799999999999997</v>
      </c>
      <c r="E199" s="79"/>
    </row>
    <row r="200" spans="1:5" x14ac:dyDescent="0.3">
      <c r="A200" s="23" t="s">
        <v>217</v>
      </c>
      <c r="B200" s="24" t="s">
        <v>68</v>
      </c>
      <c r="C200" s="25"/>
      <c r="D200" s="25">
        <v>37.799999999999997</v>
      </c>
      <c r="E200" s="80"/>
    </row>
    <row r="201" spans="1:5" x14ac:dyDescent="0.3">
      <c r="A201" s="23" t="s">
        <v>78</v>
      </c>
      <c r="B201" s="24" t="s">
        <v>79</v>
      </c>
      <c r="C201" s="25">
        <v>25000</v>
      </c>
      <c r="D201" s="25">
        <v>24970.6</v>
      </c>
      <c r="E201" s="80">
        <f t="shared" ref="E201:E204" si="10">D201/C201*100</f>
        <v>99.88239999999999</v>
      </c>
    </row>
    <row r="202" spans="1:5" x14ac:dyDescent="0.3">
      <c r="A202" s="23" t="s">
        <v>80</v>
      </c>
      <c r="B202" s="24" t="s">
        <v>81</v>
      </c>
      <c r="C202" s="25">
        <v>25000</v>
      </c>
      <c r="D202" s="25">
        <v>24970.6</v>
      </c>
      <c r="E202" s="80">
        <f t="shared" si="10"/>
        <v>99.88239999999999</v>
      </c>
    </row>
    <row r="203" spans="1:5" x14ac:dyDescent="0.3">
      <c r="A203" s="23" t="s">
        <v>210</v>
      </c>
      <c r="B203" s="24" t="s">
        <v>64</v>
      </c>
      <c r="C203" s="25">
        <v>25000</v>
      </c>
      <c r="D203" s="25">
        <v>24970.6</v>
      </c>
      <c r="E203" s="80">
        <f t="shared" si="10"/>
        <v>99.88239999999999</v>
      </c>
    </row>
    <row r="204" spans="1:5" x14ac:dyDescent="0.3">
      <c r="A204" s="23" t="s">
        <v>211</v>
      </c>
      <c r="B204" s="24" t="s">
        <v>65</v>
      </c>
      <c r="C204" s="25">
        <v>25000</v>
      </c>
      <c r="D204" s="25">
        <v>24970.6</v>
      </c>
      <c r="E204" s="80">
        <f t="shared" si="10"/>
        <v>99.88239999999999</v>
      </c>
    </row>
    <row r="205" spans="1:5" x14ac:dyDescent="0.3">
      <c r="A205" s="23" t="s">
        <v>212</v>
      </c>
      <c r="B205" s="24" t="s">
        <v>66</v>
      </c>
      <c r="C205" s="25"/>
      <c r="D205" s="25">
        <v>24970.6</v>
      </c>
      <c r="E205" s="80"/>
    </row>
    <row r="206" spans="1:5" x14ac:dyDescent="0.3">
      <c r="A206" s="23" t="s">
        <v>213</v>
      </c>
      <c r="B206" s="24" t="s">
        <v>214</v>
      </c>
      <c r="C206" s="25"/>
      <c r="D206" s="25">
        <v>8837.67</v>
      </c>
      <c r="E206" s="80"/>
    </row>
    <row r="207" spans="1:5" x14ac:dyDescent="0.3">
      <c r="A207" s="23" t="s">
        <v>241</v>
      </c>
      <c r="B207" s="24" t="s">
        <v>242</v>
      </c>
      <c r="C207" s="25"/>
      <c r="D207" s="25">
        <v>2726.71</v>
      </c>
      <c r="E207" s="80"/>
    </row>
    <row r="208" spans="1:5" x14ac:dyDescent="0.3">
      <c r="A208" s="23" t="s">
        <v>251</v>
      </c>
      <c r="B208" s="24" t="s">
        <v>252</v>
      </c>
      <c r="C208" s="25"/>
      <c r="D208" s="25">
        <v>5902.6</v>
      </c>
      <c r="E208" s="80"/>
    </row>
    <row r="209" spans="1:5" x14ac:dyDescent="0.3">
      <c r="A209" s="23" t="s">
        <v>253</v>
      </c>
      <c r="B209" s="24" t="s">
        <v>254</v>
      </c>
      <c r="C209" s="25"/>
      <c r="D209" s="25">
        <v>757.64</v>
      </c>
      <c r="E209" s="80"/>
    </row>
    <row r="210" spans="1:5" x14ac:dyDescent="0.3">
      <c r="A210" s="23" t="s">
        <v>255</v>
      </c>
      <c r="B210" s="24" t="s">
        <v>256</v>
      </c>
      <c r="C210" s="25"/>
      <c r="D210" s="25">
        <v>3538.8</v>
      </c>
      <c r="E210" s="80"/>
    </row>
    <row r="211" spans="1:5" x14ac:dyDescent="0.3">
      <c r="A211" s="23" t="s">
        <v>215</v>
      </c>
      <c r="B211" s="24" t="s">
        <v>122</v>
      </c>
      <c r="C211" s="25"/>
      <c r="D211" s="25">
        <v>3207.18</v>
      </c>
      <c r="E211" s="80"/>
    </row>
    <row r="212" spans="1:5" x14ac:dyDescent="0.3">
      <c r="A212" s="23" t="s">
        <v>84</v>
      </c>
      <c r="B212" s="24" t="s">
        <v>85</v>
      </c>
      <c r="C212" s="25"/>
      <c r="D212" s="25"/>
      <c r="E212" s="80"/>
    </row>
    <row r="213" spans="1:5" x14ac:dyDescent="0.3">
      <c r="A213" s="23" t="s">
        <v>86</v>
      </c>
      <c r="B213" s="24" t="s">
        <v>87</v>
      </c>
      <c r="C213" s="25"/>
      <c r="D213" s="25"/>
      <c r="E213" s="80"/>
    </row>
    <row r="214" spans="1:5" x14ac:dyDescent="0.3">
      <c r="A214" s="23" t="s">
        <v>210</v>
      </c>
      <c r="B214" s="24" t="s">
        <v>64</v>
      </c>
      <c r="C214" s="25"/>
      <c r="D214" s="25"/>
      <c r="E214" s="80"/>
    </row>
    <row r="215" spans="1:5" x14ac:dyDescent="0.3">
      <c r="A215" s="23" t="s">
        <v>211</v>
      </c>
      <c r="B215" s="24" t="s">
        <v>65</v>
      </c>
      <c r="C215" s="25"/>
      <c r="D215" s="25"/>
      <c r="E215" s="80"/>
    </row>
    <row r="216" spans="1:5" x14ac:dyDescent="0.3">
      <c r="A216" s="23" t="s">
        <v>212</v>
      </c>
      <c r="B216" s="24" t="s">
        <v>66</v>
      </c>
      <c r="C216" s="25"/>
      <c r="D216" s="25"/>
      <c r="E216" s="80"/>
    </row>
    <row r="217" spans="1:5" x14ac:dyDescent="0.3">
      <c r="A217" s="23" t="s">
        <v>255</v>
      </c>
      <c r="B217" s="24" t="s">
        <v>256</v>
      </c>
      <c r="C217" s="25"/>
      <c r="D217" s="25"/>
      <c r="E217" s="80"/>
    </row>
    <row r="218" spans="1:5" x14ac:dyDescent="0.3">
      <c r="A218" s="23" t="s">
        <v>98</v>
      </c>
      <c r="B218" s="63" t="s">
        <v>99</v>
      </c>
      <c r="C218" s="25">
        <v>39366.9</v>
      </c>
      <c r="D218" s="25">
        <v>39366.9</v>
      </c>
      <c r="E218" s="80">
        <f t="shared" ref="E218:E221" si="11">D218/C218*100</f>
        <v>100</v>
      </c>
    </row>
    <row r="219" spans="1:5" x14ac:dyDescent="0.3">
      <c r="A219" s="23" t="s">
        <v>100</v>
      </c>
      <c r="B219" s="63" t="s">
        <v>101</v>
      </c>
      <c r="C219" s="25">
        <v>39366.9</v>
      </c>
      <c r="D219" s="25">
        <v>39366.9</v>
      </c>
      <c r="E219" s="80">
        <f t="shared" si="11"/>
        <v>100</v>
      </c>
    </row>
    <row r="220" spans="1:5" x14ac:dyDescent="0.3">
      <c r="A220" s="23" t="s">
        <v>210</v>
      </c>
      <c r="B220" s="24" t="s">
        <v>64</v>
      </c>
      <c r="C220" s="25">
        <v>39366.9</v>
      </c>
      <c r="D220" s="25">
        <v>39366.9</v>
      </c>
      <c r="E220" s="80">
        <f t="shared" si="11"/>
        <v>100</v>
      </c>
    </row>
    <row r="221" spans="1:5" x14ac:dyDescent="0.3">
      <c r="A221" s="23" t="s">
        <v>211</v>
      </c>
      <c r="B221" s="24" t="s">
        <v>65</v>
      </c>
      <c r="C221" s="25">
        <v>39366.9</v>
      </c>
      <c r="D221" s="25">
        <v>39366.9</v>
      </c>
      <c r="E221" s="80">
        <f t="shared" si="11"/>
        <v>100</v>
      </c>
    </row>
    <row r="222" spans="1:5" x14ac:dyDescent="0.3">
      <c r="A222" s="23" t="s">
        <v>212</v>
      </c>
      <c r="B222" s="24" t="s">
        <v>66</v>
      </c>
      <c r="C222" s="25"/>
      <c r="D222" s="25">
        <v>39366.9</v>
      </c>
      <c r="E222" s="79"/>
    </row>
    <row r="223" spans="1:5" x14ac:dyDescent="0.3">
      <c r="A223" s="23" t="s">
        <v>241</v>
      </c>
      <c r="B223" s="24" t="s">
        <v>242</v>
      </c>
      <c r="C223" s="25"/>
      <c r="D223" s="25">
        <v>20890.900000000001</v>
      </c>
      <c r="E223" s="79"/>
    </row>
    <row r="224" spans="1:5" x14ac:dyDescent="0.3">
      <c r="A224" s="23" t="s">
        <v>215</v>
      </c>
      <c r="B224" s="24" t="s">
        <v>122</v>
      </c>
      <c r="C224" s="25"/>
      <c r="D224" s="25">
        <v>18476</v>
      </c>
      <c r="E224" s="7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OPĆEG DIJELA</vt:lpstr>
      <vt:lpstr>Ekon_klas</vt:lpstr>
      <vt:lpstr>Izvori_financ</vt:lpstr>
      <vt:lpstr>Funkc_klas</vt:lpstr>
      <vt:lpstr>Račun_fin_prema_EK</vt:lpstr>
      <vt:lpstr>Račun_fin_prema_IF</vt:lpstr>
      <vt:lpstr>Programska_klas</vt:lpstr>
      <vt:lpstr>Ekon_klas!Ispis_naslova</vt:lpstr>
      <vt:lpstr>Izvori_financ!Ispis_naslova</vt:lpstr>
      <vt:lpstr>Programska_klas!Ispis_naslova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Učenički dom Lovran1</cp:lastModifiedBy>
  <cp:lastPrinted>2026-03-20T16:33:08Z</cp:lastPrinted>
  <dcterms:created xsi:type="dcterms:W3CDTF">2022-07-19T20:33:42Z</dcterms:created>
  <dcterms:modified xsi:type="dcterms:W3CDTF">2026-03-22T14:55:14Z</dcterms:modified>
</cp:coreProperties>
</file>