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sve za novi komp\SPISI\DOMSKI ODBOR\2022\22. sjednica\"/>
    </mc:Choice>
  </mc:AlternateContent>
  <xr:revisionPtr revIDLastSave="0" documentId="13_ncr:1_{69402F68-EE83-401C-9ABE-E47371864531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LAN NABAVE" sheetId="1" r:id="rId1"/>
    <sheet name="OPIS KONTA I MATERIJALA" sheetId="2" r:id="rId2"/>
    <sheet name="List3" sheetId="5" r:id="rId3"/>
  </sheets>
  <definedNames>
    <definedName name="_xlnm.Print_Titles" localSheetId="1">'OPIS KONTA I MATERIJALA'!$1:$1</definedName>
    <definedName name="_xlnm.Print_Titles" localSheetId="0">'PLAN NABAVE'!$3:$3</definedName>
    <definedName name="_xlnm.Print_Area" localSheetId="1">'OPIS KONTA I MATERIJALA'!$A$1:$J$32</definedName>
    <definedName name="_xlnm.Print_Area" localSheetId="0">'PLAN NABAVE'!$A$2:$K$43</definedName>
  </definedNames>
  <calcPr calcId="179021"/>
</workbook>
</file>

<file path=xl/calcChain.xml><?xml version="1.0" encoding="utf-8"?>
<calcChain xmlns="http://schemas.openxmlformats.org/spreadsheetml/2006/main">
  <c r="E2" i="2" l="1"/>
  <c r="J9" i="5" l="1"/>
  <c r="J8" i="5"/>
  <c r="J7" i="5"/>
  <c r="J5" i="5"/>
  <c r="G8" i="5"/>
  <c r="G5" i="5"/>
  <c r="E32" i="1" l="1"/>
  <c r="E12" i="1" l="1"/>
</calcChain>
</file>

<file path=xl/sharedStrings.xml><?xml version="1.0" encoding="utf-8"?>
<sst xmlns="http://schemas.openxmlformats.org/spreadsheetml/2006/main" count="448" uniqueCount="201">
  <si>
    <t>Redni br.</t>
  </si>
  <si>
    <t>Konto</t>
  </si>
  <si>
    <t>Predmet nabave</t>
  </si>
  <si>
    <t>Procijenjena vrijednost nabave (bez PDV-a)</t>
  </si>
  <si>
    <t>Evidencijski br. nabave</t>
  </si>
  <si>
    <t xml:space="preserve">Postupak nabave </t>
  </si>
  <si>
    <t>Planirani početak postupanja</t>
  </si>
  <si>
    <t>Trajanje ugovora</t>
  </si>
  <si>
    <t>Materijal i sirovine</t>
  </si>
  <si>
    <t>Usluge tekućeg i investicijskog održavanja</t>
  </si>
  <si>
    <t>Materijal i sredstva za čišćenje</t>
  </si>
  <si>
    <t>Električna energija</t>
  </si>
  <si>
    <t>Lož ulje</t>
  </si>
  <si>
    <t xml:space="preserve">Materijal i dijelovi za tekuće  i inv. održ. građevinskih objekata </t>
  </si>
  <si>
    <t>Materijal i dijelovi za tekuće  i inv. održ. postrojenja i opreme</t>
  </si>
  <si>
    <t>Soboslikarski radovi</t>
  </si>
  <si>
    <t>Ravnateljica Doma</t>
  </si>
  <si>
    <t>____________________________________</t>
  </si>
  <si>
    <t>_________________________________</t>
  </si>
  <si>
    <t>4.1.</t>
  </si>
  <si>
    <t>4.2.</t>
  </si>
  <si>
    <t>4.3.</t>
  </si>
  <si>
    <t>4.</t>
  </si>
  <si>
    <t>4.4.</t>
  </si>
  <si>
    <t>4.5.</t>
  </si>
  <si>
    <t>4.6.</t>
  </si>
  <si>
    <t>4.7.</t>
  </si>
  <si>
    <t>4.8.</t>
  </si>
  <si>
    <t>4.9.</t>
  </si>
  <si>
    <t>4.10.</t>
  </si>
  <si>
    <t>CPV</t>
  </si>
  <si>
    <t>Grupe</t>
  </si>
  <si>
    <t>1 god</t>
  </si>
  <si>
    <t>/</t>
  </si>
  <si>
    <t>NE</t>
  </si>
  <si>
    <t>OP-okvirni sporazum PGŽ</t>
  </si>
  <si>
    <t>4.3.1.</t>
  </si>
  <si>
    <t>svježe povrće</t>
  </si>
  <si>
    <t>svježe voće</t>
  </si>
  <si>
    <t>4.5.1.</t>
  </si>
  <si>
    <t>sladoled</t>
  </si>
  <si>
    <t>smrznuto tijesto</t>
  </si>
  <si>
    <t>smrznuto povrće</t>
  </si>
  <si>
    <t>4.3.2.</t>
  </si>
  <si>
    <t>4.5.2.</t>
  </si>
  <si>
    <t>4.5.3.</t>
  </si>
  <si>
    <t>SMRZNUTI PROIZVODI</t>
  </si>
  <si>
    <t>RIBA</t>
  </si>
  <si>
    <t>VOĆE I POVRĆE</t>
  </si>
  <si>
    <t>SUHOMESNATI PROIZVODI</t>
  </si>
  <si>
    <t>MLIJEKO I MLIJEČNI PROIZVODI</t>
  </si>
  <si>
    <t>KRUH I KOLAČI</t>
  </si>
  <si>
    <t>4.7.1.</t>
  </si>
  <si>
    <t>4.7.2.</t>
  </si>
  <si>
    <t>4.7.3.</t>
  </si>
  <si>
    <t>kolači</t>
  </si>
  <si>
    <t>slani proizvodi od tijesta</t>
  </si>
  <si>
    <t>OPĆE NAMIRNICE</t>
  </si>
  <si>
    <t>4.8.1.</t>
  </si>
  <si>
    <t>4.8.2.</t>
  </si>
  <si>
    <t>jaja</t>
  </si>
  <si>
    <t>koštunjičavo voće i prerađevine</t>
  </si>
  <si>
    <t>4.8.3.</t>
  </si>
  <si>
    <t>čaj</t>
  </si>
  <si>
    <t>4.8.4.</t>
  </si>
  <si>
    <t xml:space="preserve">brašno od žitarica i povrća </t>
  </si>
  <si>
    <t>konzervirano povrće i prerađevine od povrća</t>
  </si>
  <si>
    <t>voda i sokovi</t>
  </si>
  <si>
    <t>juhe, začini i začinski dodaci</t>
  </si>
  <si>
    <t>NAMIRNICE VAN UGOVORA</t>
  </si>
  <si>
    <t>tjestenina i riža</t>
  </si>
  <si>
    <t>razni prehrambeni proizvodi</t>
  </si>
  <si>
    <t>4.1.1.</t>
  </si>
  <si>
    <t>LIJEKOVI</t>
  </si>
  <si>
    <t>4.8.5.</t>
  </si>
  <si>
    <t>4.8.6.</t>
  </si>
  <si>
    <t>4.8.7.</t>
  </si>
  <si>
    <t>4.8.8.</t>
  </si>
  <si>
    <t>4.8.9.</t>
  </si>
  <si>
    <t>4.8.10.</t>
  </si>
  <si>
    <t>23122000-8</t>
  </si>
  <si>
    <t>32570000-9</t>
  </si>
  <si>
    <t>30236000-2</t>
  </si>
  <si>
    <t>45262000-1</t>
  </si>
  <si>
    <t>45421000-4</t>
  </si>
  <si>
    <t>36121000-5</t>
  </si>
  <si>
    <t>kruh i pekarski proizvodi</t>
  </si>
  <si>
    <t xml:space="preserve">15891000, 15872000, 15871000  </t>
  </si>
  <si>
    <t>33141000 24240000</t>
  </si>
  <si>
    <t>ENERGIJA</t>
  </si>
  <si>
    <t xml:space="preserve">UREDSKI MATERIJAL </t>
  </si>
  <si>
    <t>MATERIJAL ZA ODRŽAVANJE</t>
  </si>
  <si>
    <t>USLUGE TELEFONA, POŠTE I PRIJEVOZA</t>
  </si>
  <si>
    <t>O S N O V N A    SREDSTVA</t>
  </si>
  <si>
    <t>NAMIRNICE</t>
  </si>
  <si>
    <t xml:space="preserve">UREDSKA OPREMA </t>
  </si>
  <si>
    <t>KOMUNIKACIJSKA OPREMA</t>
  </si>
  <si>
    <t>M A T E R I J A L</t>
  </si>
  <si>
    <t>Uredska oprema i namještaj</t>
  </si>
  <si>
    <t>Računalna oprema</t>
  </si>
  <si>
    <t>SITNI INVENTAR</t>
  </si>
  <si>
    <t xml:space="preserve">Sobe </t>
  </si>
  <si>
    <t>jednostavna nabava</t>
  </si>
  <si>
    <t>02/01-19/01OS</t>
  </si>
  <si>
    <t>1 godina</t>
  </si>
  <si>
    <t>DA</t>
  </si>
  <si>
    <t>15511000 15500000</t>
  </si>
  <si>
    <t>15411100, 15411110, 15431100 154310000</t>
  </si>
  <si>
    <t>ulje i margarini</t>
  </si>
  <si>
    <t>Stolarski radovi</t>
  </si>
  <si>
    <t>45430000-0</t>
  </si>
  <si>
    <t>45442000-8</t>
  </si>
  <si>
    <t>39130000-2</t>
  </si>
  <si>
    <t>Kuhinja</t>
  </si>
  <si>
    <t>uređaj-napa</t>
  </si>
  <si>
    <t>Oprema za održavanje</t>
  </si>
  <si>
    <t>samoposlužna linija</t>
  </si>
  <si>
    <t>Sanacija tušiona I kat</t>
  </si>
  <si>
    <t>Ostale usluge - elektro radovi</t>
  </si>
  <si>
    <t>Zidarsko-građevinski radovi (sa završnom obradom)</t>
  </si>
  <si>
    <t>Izmjena vanjske stolarije</t>
  </si>
  <si>
    <t>U K U P N O</t>
  </si>
  <si>
    <t>,</t>
  </si>
  <si>
    <t>11 mjesec 2021</t>
  </si>
  <si>
    <t>tijekom godine 2022</t>
  </si>
  <si>
    <t>11.mjesec 2021</t>
  </si>
  <si>
    <t>SVJEŽE MESO</t>
  </si>
  <si>
    <t>MESO PERADI I PRERAĐEVINE</t>
  </si>
  <si>
    <t>E-BVMAT-18/21</t>
  </si>
  <si>
    <t>E-BVMAT-17/21</t>
  </si>
  <si>
    <t>E-BVMAT-13/21</t>
  </si>
  <si>
    <t>E-BVMAT-14/21</t>
  </si>
  <si>
    <t>E-BVMAT-11/21</t>
  </si>
  <si>
    <t>E-BVMAT-10/21</t>
  </si>
  <si>
    <t>E-BVMAT-09/21</t>
  </si>
  <si>
    <t>E-BVMAT-08/21</t>
  </si>
  <si>
    <t>E-BVMAT-07/21</t>
  </si>
  <si>
    <t>E-BVMAT-06/21</t>
  </si>
  <si>
    <t>E-BVMAT-15/21</t>
  </si>
  <si>
    <t>E-BVMAT-22/21</t>
  </si>
  <si>
    <t>E-BVMAT-24/21</t>
  </si>
  <si>
    <t>E-BVMAT-23/21</t>
  </si>
  <si>
    <t>E-BVMAT-21/21</t>
  </si>
  <si>
    <t>E-BVMAT-20/21</t>
  </si>
  <si>
    <t>E-BVMAT-19/21</t>
  </si>
  <si>
    <t>E-BVMAT-16/21</t>
  </si>
  <si>
    <t>E-BVMAT-12/21</t>
  </si>
  <si>
    <t>E-BVMAT-26/21</t>
  </si>
  <si>
    <t>E-BVMAT-25/21</t>
  </si>
  <si>
    <t>-</t>
  </si>
  <si>
    <t>Sanacija poda I kata hodnik</t>
  </si>
  <si>
    <t>Spuštanje stropa I kat knauf</t>
  </si>
  <si>
    <t xml:space="preserve">Led rasvjeta </t>
  </si>
  <si>
    <t>klimatizacija treći kat</t>
  </si>
  <si>
    <t>01.03.2021.</t>
  </si>
  <si>
    <t>45331220-4</t>
  </si>
  <si>
    <t>39310000-8</t>
  </si>
  <si>
    <t>09331200-0</t>
  </si>
  <si>
    <t>45330000-9</t>
  </si>
  <si>
    <t>45421132-8</t>
  </si>
  <si>
    <t>44112310-4</t>
  </si>
  <si>
    <t>31500000-1</t>
  </si>
  <si>
    <t>tijekom 2022.</t>
  </si>
  <si>
    <t>Ugovor/okvirni sporazum se financira iz fondova Eu</t>
  </si>
  <si>
    <t>Predmet se dijeli na grupe</t>
  </si>
  <si>
    <t>Trajanje ugovora/okvirni sporazum</t>
  </si>
  <si>
    <t>Sklapa se Ugovor/okvirni sporazum/narudžbenica?</t>
  </si>
  <si>
    <t>ugovor</t>
  </si>
  <si>
    <t>ugovor/narudžbenica</t>
  </si>
  <si>
    <t>narudžbenica</t>
  </si>
  <si>
    <t>Predsjednik Domskog odbora</t>
  </si>
  <si>
    <t xml:space="preserve">Materijal  za higijenske potrebe </t>
  </si>
  <si>
    <t>IZRADA PROJEKTNE DOKUMENTACIJE
ZA POVEĆENJE ENERGETSKE UČINKOVITOSTI
I KORIŠTENJA OBNOVLJIVIH IZVORA ENERGIJE
U ZGRADI UČENIČKOG DOMA LOVRAN</t>
  </si>
  <si>
    <t>strojevi/ kruhoreznica</t>
  </si>
  <si>
    <t>03.01.2022.</t>
  </si>
  <si>
    <t>01.01.2022.</t>
  </si>
  <si>
    <t>01.10.2021.</t>
  </si>
  <si>
    <t>E-BVRA-01/22</t>
  </si>
  <si>
    <t>E-BVRA-02/22</t>
  </si>
  <si>
    <t>E-BVRA-03/22</t>
  </si>
  <si>
    <t>E-BVRA - 04/22</t>
  </si>
  <si>
    <t>E-BVRA-05/22</t>
  </si>
  <si>
    <t>E-BVRA-06/22</t>
  </si>
  <si>
    <t>E-BVRA-07/22</t>
  </si>
  <si>
    <t>E-BVRA-08/22</t>
  </si>
  <si>
    <t>E-BVPD-09/22</t>
  </si>
  <si>
    <t>E-BVOP-10/22</t>
  </si>
  <si>
    <t>E-BVOP-11/22</t>
  </si>
  <si>
    <t>E-BVOP-12/22</t>
  </si>
  <si>
    <t>E-BVOP-13/22</t>
  </si>
  <si>
    <t>E-BVOP-14/22</t>
  </si>
  <si>
    <t>E-BVOP-15/22</t>
  </si>
  <si>
    <t>E-BVOP-16/22</t>
  </si>
  <si>
    <t>712420000-6</t>
  </si>
  <si>
    <t>E-BVRA-17/22</t>
  </si>
  <si>
    <t>45310000-3</t>
  </si>
  <si>
    <r>
      <t xml:space="preserve">   130.000,00         </t>
    </r>
    <r>
      <rPr>
        <b/>
        <sz val="11"/>
        <color rgb="FFFF0000"/>
        <rFont val="Calibri"/>
        <family val="2"/>
        <charset val="238"/>
        <scheme val="minor"/>
      </rPr>
      <t>450.000,00</t>
    </r>
  </si>
  <si>
    <r>
      <t>ugradnja solarnih panela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rgb="FFFF0000"/>
        <rFont val="Calibri"/>
        <family val="2"/>
        <charset val="238"/>
        <scheme val="minor"/>
      </rPr>
      <t>izmjena i dopuna plana nabave</t>
    </r>
  </si>
  <si>
    <t>KLASA: 400-02/22-02/01</t>
  </si>
  <si>
    <t>URBROJ: 2156-03-22-01</t>
  </si>
  <si>
    <t>Na temelju članka 28. Zakona o javnoj nabavi (NN 120/16) i čl. 3. Pravilnika o  planu nabave, registru ugovora, prethodnom savjetovanju i analizi  tržišta u javnoj nabavi (NN 101/17, 144/20), na prijedlog  ravnateljice Doma mr.sc. Nataše Tomić,  Domski odbor Učeničkog doma Lovran na 22. sjednici održanoj 18.07.2022. godine usvojio je:                1. IZMJENE PLANA NABAVE  ROBA, RADOVA I USLUGA UČENIČKOG DOMA LOVRAN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</si>
</sst>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87">
    <xf numFmtId="0" fontId="0" fillId="0" borderId="0" xfId="0"/>
    <xf numFmtId="2" fontId="0" fillId="0" borderId="0" xfId="0" applyNumberForma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1" fontId="0" fillId="0" borderId="5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2" fontId="0" fillId="0" borderId="0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1" fillId="3" borderId="10" xfId="0" applyNumberFormat="1" applyFont="1" applyFill="1" applyBorder="1" applyAlignment="1">
      <alignment horizontal="center" vertical="center" wrapText="1"/>
    </xf>
    <xf numFmtId="1" fontId="1" fillId="3" borderId="11" xfId="0" applyNumberFormat="1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1" fontId="0" fillId="0" borderId="0" xfId="0" applyNumberFormat="1" applyFont="1" applyAlignment="1">
      <alignment horizontal="center" vertical="center" wrapText="1"/>
    </xf>
    <xf numFmtId="1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4" fillId="0" borderId="14" xfId="1" applyNumberFormat="1" applyFont="1" applyBorder="1" applyAlignment="1">
      <alignment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vertical="center" wrapText="1"/>
    </xf>
    <xf numFmtId="1" fontId="0" fillId="2" borderId="1" xfId="0" applyNumberFormat="1" applyFont="1" applyFill="1" applyBorder="1" applyAlignment="1">
      <alignment vertical="center" wrapText="1"/>
    </xf>
    <xf numFmtId="0" fontId="0" fillId="0" borderId="0" xfId="0" applyFont="1"/>
    <xf numFmtId="2" fontId="1" fillId="3" borderId="11" xfId="0" applyNumberFormat="1" applyFont="1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/>
    </xf>
    <xf numFmtId="44" fontId="1" fillId="0" borderId="0" xfId="2" applyFont="1" applyAlignment="1">
      <alignment vertical="center" wrapText="1"/>
    </xf>
    <xf numFmtId="44" fontId="6" fillId="0" borderId="0" xfId="2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left" vertical="center" wrapText="1"/>
    </xf>
    <xf numFmtId="1" fontId="0" fillId="7" borderId="2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1" fontId="0" fillId="7" borderId="5" xfId="0" applyNumberFormat="1" applyFont="1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6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vertical="center" wrapText="1"/>
    </xf>
    <xf numFmtId="1" fontId="1" fillId="7" borderId="1" xfId="0" applyNumberFormat="1" applyFont="1" applyFill="1" applyBorder="1" applyAlignment="1">
      <alignment horizontal="left" vertical="top" wrapText="1"/>
    </xf>
    <xf numFmtId="4" fontId="1" fillId="7" borderId="1" xfId="0" applyNumberFormat="1" applyFont="1" applyFill="1" applyBorder="1" applyAlignment="1">
      <alignment vertical="top" wrapText="1"/>
    </xf>
    <xf numFmtId="2" fontId="10" fillId="7" borderId="6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top" wrapText="1"/>
    </xf>
    <xf numFmtId="1" fontId="1" fillId="7" borderId="1" xfId="0" applyNumberFormat="1" applyFont="1" applyFill="1" applyBorder="1" applyAlignment="1">
      <alignment vertical="top" wrapText="1"/>
    </xf>
    <xf numFmtId="2" fontId="1" fillId="7" borderId="1" xfId="0" applyNumberFormat="1" applyFont="1" applyFill="1" applyBorder="1" applyAlignment="1">
      <alignment horizontal="center" vertical="top" wrapText="1"/>
    </xf>
    <xf numFmtId="2" fontId="1" fillId="7" borderId="6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/>
    </xf>
    <xf numFmtId="4" fontId="1" fillId="7" borderId="3" xfId="0" applyNumberFormat="1" applyFont="1" applyFill="1" applyBorder="1" applyAlignment="1">
      <alignment vertical="top"/>
    </xf>
    <xf numFmtId="1" fontId="1" fillId="7" borderId="3" xfId="0" applyNumberFormat="1" applyFont="1" applyFill="1" applyBorder="1" applyAlignment="1">
      <alignment horizontal="center" vertical="top" wrapText="1"/>
    </xf>
    <xf numFmtId="1" fontId="1" fillId="7" borderId="3" xfId="0" applyNumberFormat="1" applyFont="1" applyFill="1" applyBorder="1" applyAlignment="1">
      <alignment vertical="top"/>
    </xf>
    <xf numFmtId="1" fontId="1" fillId="7" borderId="1" xfId="0" applyNumberFormat="1" applyFont="1" applyFill="1" applyBorder="1" applyAlignment="1">
      <alignment vertical="top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1" fontId="1" fillId="7" borderId="7" xfId="0" applyNumberFormat="1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left" vertical="top" wrapText="1"/>
    </xf>
    <xf numFmtId="4" fontId="1" fillId="7" borderId="8" xfId="0" applyNumberFormat="1" applyFont="1" applyFill="1" applyBorder="1" applyAlignment="1">
      <alignment vertical="center" wrapText="1"/>
    </xf>
    <xf numFmtId="2" fontId="6" fillId="7" borderId="8" xfId="0" applyNumberFormat="1" applyFont="1" applyFill="1" applyBorder="1" applyAlignment="1">
      <alignment horizontal="center" vertical="center" wrapText="1"/>
    </xf>
    <xf numFmtId="2" fontId="6" fillId="7" borderId="9" xfId="0" applyNumberFormat="1" applyFont="1" applyFill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top" wrapText="1"/>
    </xf>
    <xf numFmtId="2" fontId="1" fillId="7" borderId="4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1" fontId="3" fillId="0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44" fontId="2" fillId="5" borderId="1" xfId="2" applyFont="1" applyFill="1" applyBorder="1" applyAlignment="1">
      <alignment horizontal="right" vertical="center" wrapText="1"/>
    </xf>
    <xf numFmtId="4" fontId="4" fillId="5" borderId="1" xfId="1" applyNumberFormat="1" applyFill="1" applyBorder="1" applyAlignment="1">
      <alignment vertical="center"/>
    </xf>
    <xf numFmtId="4" fontId="3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/>
    <xf numFmtId="4" fontId="2" fillId="0" borderId="1" xfId="0" applyNumberFormat="1" applyFont="1" applyBorder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top"/>
    </xf>
    <xf numFmtId="4" fontId="4" fillId="0" borderId="1" xfId="1" applyNumberFormat="1" applyBorder="1" applyAlignment="1">
      <alignment vertical="top"/>
    </xf>
    <xf numFmtId="1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1" fontId="0" fillId="0" borderId="1" xfId="0" applyNumberFormat="1" applyFont="1" applyBorder="1" applyAlignment="1">
      <alignment vertical="top" wrapText="1"/>
    </xf>
    <xf numFmtId="4" fontId="0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 wrapText="1"/>
    </xf>
    <xf numFmtId="1" fontId="10" fillId="5" borderId="1" xfId="0" applyNumberFormat="1" applyFont="1" applyFill="1" applyBorder="1" applyAlignment="1">
      <alignment vertical="top" wrapText="1"/>
    </xf>
    <xf numFmtId="4" fontId="14" fillId="5" borderId="1" xfId="0" applyNumberFormat="1" applyFont="1" applyFill="1" applyBorder="1" applyAlignment="1">
      <alignment vertical="top" wrapText="1"/>
    </xf>
    <xf numFmtId="4" fontId="1" fillId="5" borderId="1" xfId="0" applyNumberFormat="1" applyFont="1" applyFill="1" applyBorder="1" applyAlignment="1">
      <alignment vertical="top" wrapText="1"/>
    </xf>
    <xf numFmtId="2" fontId="5" fillId="5" borderId="1" xfId="0" applyNumberFormat="1" applyFont="1" applyFill="1" applyBorder="1" applyAlignment="1">
      <alignment horizontal="center" vertical="top" wrapText="1"/>
    </xf>
    <xf numFmtId="1" fontId="2" fillId="5" borderId="1" xfId="0" applyNumberFormat="1" applyFont="1" applyFill="1" applyBorder="1" applyAlignment="1">
      <alignment horizontal="center" vertical="top" wrapText="1"/>
    </xf>
    <xf numFmtId="1" fontId="1" fillId="5" borderId="1" xfId="0" applyNumberFormat="1" applyFont="1" applyFill="1" applyBorder="1" applyAlignment="1">
      <alignment vertical="top" wrapText="1"/>
    </xf>
    <xf numFmtId="4" fontId="1" fillId="5" borderId="1" xfId="0" applyNumberFormat="1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4" fontId="0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4" fontId="0" fillId="2" borderId="1" xfId="0" applyNumberFormat="1" applyFont="1" applyFill="1" applyBorder="1" applyAlignment="1">
      <alignment vertical="top" wrapText="1"/>
    </xf>
    <xf numFmtId="1" fontId="11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1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vertical="top"/>
    </xf>
    <xf numFmtId="4" fontId="3" fillId="5" borderId="1" xfId="0" applyNumberFormat="1" applyFont="1" applyFill="1" applyBorder="1" applyAlignment="1">
      <alignment vertical="top" wrapText="1"/>
    </xf>
    <xf numFmtId="1" fontId="0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right" vertical="top" wrapText="1"/>
    </xf>
    <xf numFmtId="4" fontId="0" fillId="5" borderId="1" xfId="0" applyNumberFormat="1" applyFont="1" applyFill="1" applyBorder="1" applyAlignment="1">
      <alignment horizontal="center" vertical="top" wrapText="1"/>
    </xf>
    <xf numFmtId="1" fontId="0" fillId="8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/>
    </xf>
    <xf numFmtId="1" fontId="13" fillId="5" borderId="1" xfId="0" applyNumberFormat="1" applyFont="1" applyFill="1" applyBorder="1" applyAlignment="1">
      <alignment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top" wrapText="1"/>
    </xf>
    <xf numFmtId="1" fontId="1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</cellXfs>
  <cellStyles count="3">
    <cellStyle name="Hiperveza" xfId="1" builtinId="8"/>
    <cellStyle name="Normalno" xfId="0" builtinId="0"/>
    <cellStyle name="Valuta" xfId="2" builtinId="4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view="pageLayout" zoomScaleNormal="100" workbookViewId="0">
      <selection activeCell="H7" sqref="H7:K7"/>
    </sheetView>
  </sheetViews>
  <sheetFormatPr defaultColWidth="16.140625" defaultRowHeight="15" x14ac:dyDescent="0.25"/>
  <cols>
    <col min="1" max="1" width="9.28515625" style="40" customWidth="1"/>
    <col min="2" max="2" width="6.7109375" style="40" customWidth="1"/>
    <col min="3" max="3" width="9.28515625" style="43" customWidth="1"/>
    <col min="4" max="4" width="21.85546875" style="41" customWidth="1"/>
    <col min="5" max="5" width="16.85546875" style="42" customWidth="1"/>
    <col min="6" max="6" width="21.42578125" style="42" customWidth="1"/>
    <col min="7" max="7" width="12.28515625" style="42" customWidth="1"/>
    <col min="8" max="8" width="11.140625" style="19" customWidth="1"/>
    <col min="9" max="9" width="12" style="19" customWidth="1"/>
    <col min="10" max="10" width="9" style="19" customWidth="1"/>
    <col min="11" max="11" width="9.140625" style="19"/>
    <col min="12" max="12" width="11.28515625" style="1" customWidth="1"/>
    <col min="13" max="16384" width="16.140625" style="1"/>
  </cols>
  <sheetData>
    <row r="1" spans="1:13" ht="36.75" customHeight="1" x14ac:dyDescent="0.25">
      <c r="A1" s="182" t="s">
        <v>200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3" ht="50.25" customHeight="1" x14ac:dyDescent="0.25">
      <c r="A2" s="136" t="s">
        <v>4</v>
      </c>
      <c r="B2" s="121" t="s">
        <v>1</v>
      </c>
      <c r="C2" s="122" t="s">
        <v>30</v>
      </c>
      <c r="D2" s="121" t="s">
        <v>2</v>
      </c>
      <c r="E2" s="135" t="s">
        <v>3</v>
      </c>
      <c r="F2" s="135" t="s">
        <v>163</v>
      </c>
      <c r="G2" s="137" t="s">
        <v>166</v>
      </c>
      <c r="H2" s="134" t="s">
        <v>5</v>
      </c>
      <c r="I2" s="134" t="s">
        <v>6</v>
      </c>
      <c r="J2" s="134" t="s">
        <v>165</v>
      </c>
      <c r="K2" s="180" t="s">
        <v>164</v>
      </c>
    </row>
    <row r="3" spans="1:13" s="2" customFormat="1" ht="33.75" customHeight="1" x14ac:dyDescent="0.25">
      <c r="A3" s="123"/>
      <c r="B3" s="184" t="s">
        <v>97</v>
      </c>
      <c r="C3" s="184"/>
      <c r="D3" s="184"/>
      <c r="E3" s="184"/>
      <c r="F3" s="184"/>
      <c r="G3" s="184"/>
      <c r="H3" s="184"/>
      <c r="I3" s="184"/>
      <c r="J3" s="184"/>
      <c r="K3" s="184"/>
      <c r="L3" s="13"/>
    </row>
    <row r="4" spans="1:13" s="2" customFormat="1" ht="48" customHeight="1" x14ac:dyDescent="0.25">
      <c r="A4" s="6"/>
      <c r="B4" s="6">
        <v>3221</v>
      </c>
      <c r="C4" s="127"/>
      <c r="D4" s="128" t="s">
        <v>90</v>
      </c>
      <c r="E4" s="126">
        <v>104000</v>
      </c>
      <c r="F4" s="129"/>
      <c r="G4" s="129"/>
      <c r="H4" s="129"/>
      <c r="I4" s="129"/>
      <c r="J4" s="129"/>
      <c r="K4" s="129"/>
      <c r="L4" s="13"/>
    </row>
    <row r="5" spans="1:13" s="4" customFormat="1" ht="29.25" customHeight="1" x14ac:dyDescent="0.25">
      <c r="A5" s="110" t="s">
        <v>147</v>
      </c>
      <c r="B5" s="111">
        <v>32214</v>
      </c>
      <c r="C5" s="119">
        <v>39800000</v>
      </c>
      <c r="D5" s="112" t="s">
        <v>10</v>
      </c>
      <c r="E5" s="114">
        <v>61000</v>
      </c>
      <c r="F5" s="132" t="s">
        <v>34</v>
      </c>
      <c r="G5" s="114" t="s">
        <v>167</v>
      </c>
      <c r="H5" s="113" t="s">
        <v>102</v>
      </c>
      <c r="I5" s="113" t="s">
        <v>123</v>
      </c>
      <c r="J5" s="113" t="s">
        <v>104</v>
      </c>
      <c r="K5" s="113"/>
      <c r="L5" s="57"/>
      <c r="M5" s="56"/>
    </row>
    <row r="6" spans="1:13" ht="33.75" customHeight="1" x14ac:dyDescent="0.25">
      <c r="A6" s="110" t="s">
        <v>148</v>
      </c>
      <c r="B6" s="111">
        <v>32216</v>
      </c>
      <c r="C6" s="119">
        <v>33760000</v>
      </c>
      <c r="D6" s="112" t="s">
        <v>171</v>
      </c>
      <c r="E6" s="114">
        <v>35000</v>
      </c>
      <c r="F6" s="132" t="s">
        <v>34</v>
      </c>
      <c r="G6" s="114" t="s">
        <v>167</v>
      </c>
      <c r="H6" s="113" t="s">
        <v>102</v>
      </c>
      <c r="I6" s="113" t="s">
        <v>123</v>
      </c>
      <c r="J6" s="113" t="s">
        <v>104</v>
      </c>
      <c r="K6" s="113"/>
      <c r="L6" s="15"/>
    </row>
    <row r="7" spans="1:13" ht="33" customHeight="1" x14ac:dyDescent="0.2">
      <c r="A7" s="6"/>
      <c r="B7" s="6">
        <v>3222</v>
      </c>
      <c r="C7" s="130"/>
      <c r="D7" s="131" t="s">
        <v>8</v>
      </c>
      <c r="E7" s="131">
        <v>676387.83</v>
      </c>
      <c r="F7" s="131"/>
      <c r="G7" s="138"/>
      <c r="H7" s="185"/>
      <c r="I7" s="185"/>
      <c r="J7" s="185"/>
      <c r="K7" s="185"/>
      <c r="L7" s="15"/>
    </row>
    <row r="8" spans="1:13" ht="26.25" customHeight="1" x14ac:dyDescent="0.25">
      <c r="A8" s="6"/>
      <c r="B8" s="11">
        <v>32224</v>
      </c>
      <c r="C8" s="116"/>
      <c r="D8" s="142" t="s">
        <v>94</v>
      </c>
      <c r="E8" s="142">
        <v>676387.83</v>
      </c>
      <c r="F8" s="141" t="s">
        <v>34</v>
      </c>
      <c r="G8" s="114" t="s">
        <v>167</v>
      </c>
      <c r="H8" s="124"/>
      <c r="I8" s="124"/>
      <c r="J8" s="124"/>
      <c r="K8" s="124"/>
      <c r="L8" s="15"/>
    </row>
    <row r="9" spans="1:13" ht="25.5" customHeight="1" x14ac:dyDescent="0.25">
      <c r="A9" s="6"/>
      <c r="B9" s="6">
        <v>3223</v>
      </c>
      <c r="C9" s="116"/>
      <c r="D9" s="143" t="s">
        <v>89</v>
      </c>
      <c r="E9" s="144">
        <v>236000</v>
      </c>
      <c r="F9" s="133"/>
      <c r="G9" s="139"/>
      <c r="H9" s="54" t="s">
        <v>33</v>
      </c>
      <c r="I9" s="54" t="s">
        <v>33</v>
      </c>
      <c r="J9" s="54" t="s">
        <v>33</v>
      </c>
      <c r="K9" s="54" t="s">
        <v>33</v>
      </c>
      <c r="L9" s="15"/>
    </row>
    <row r="10" spans="1:13" ht="20.25" customHeight="1" x14ac:dyDescent="0.25">
      <c r="A10" s="11"/>
      <c r="B10" s="11">
        <v>32231</v>
      </c>
      <c r="C10" s="115">
        <v>40100000</v>
      </c>
      <c r="D10" s="145" t="s">
        <v>11</v>
      </c>
      <c r="E10" s="157">
        <v>132000</v>
      </c>
      <c r="F10" s="146" t="s">
        <v>34</v>
      </c>
      <c r="G10" s="147" t="s">
        <v>167</v>
      </c>
      <c r="H10" s="110" t="s">
        <v>35</v>
      </c>
      <c r="I10" s="110" t="s">
        <v>154</v>
      </c>
      <c r="J10" s="110" t="s">
        <v>32</v>
      </c>
      <c r="K10" s="110" t="s">
        <v>34</v>
      </c>
      <c r="L10" s="15"/>
    </row>
    <row r="11" spans="1:13" ht="20.25" customHeight="1" x14ac:dyDescent="0.25">
      <c r="A11" s="11"/>
      <c r="B11" s="11">
        <v>32239</v>
      </c>
      <c r="C11" s="115" t="s">
        <v>80</v>
      </c>
      <c r="D11" s="7" t="s">
        <v>12</v>
      </c>
      <c r="E11" s="157">
        <v>96000</v>
      </c>
      <c r="F11" s="146" t="s">
        <v>34</v>
      </c>
      <c r="G11" s="147" t="s">
        <v>167</v>
      </c>
      <c r="H11" s="110" t="s">
        <v>35</v>
      </c>
      <c r="I11" s="110" t="s">
        <v>176</v>
      </c>
      <c r="J11" s="110" t="s">
        <v>32</v>
      </c>
      <c r="K11" s="110" t="s">
        <v>34</v>
      </c>
      <c r="L11" s="15"/>
    </row>
    <row r="12" spans="1:13" s="4" customFormat="1" ht="28.5" customHeight="1" x14ac:dyDescent="0.25">
      <c r="A12" s="11"/>
      <c r="B12" s="6">
        <v>3224</v>
      </c>
      <c r="C12" s="27"/>
      <c r="D12" s="3" t="s">
        <v>91</v>
      </c>
      <c r="E12" s="5">
        <f>SUM(E13:E14)</f>
        <v>100000</v>
      </c>
      <c r="F12" s="5"/>
      <c r="G12" s="139"/>
      <c r="H12" s="54" t="s">
        <v>33</v>
      </c>
      <c r="I12" s="54" t="s">
        <v>33</v>
      </c>
      <c r="J12" s="54" t="s">
        <v>33</v>
      </c>
      <c r="K12" s="54" t="s">
        <v>33</v>
      </c>
      <c r="L12" s="58"/>
      <c r="M12" s="56"/>
    </row>
    <row r="13" spans="1:13" ht="33.75" customHeight="1" x14ac:dyDescent="0.25">
      <c r="A13" s="6"/>
      <c r="B13" s="11">
        <v>32241</v>
      </c>
      <c r="C13" s="26"/>
      <c r="D13" s="112" t="s">
        <v>13</v>
      </c>
      <c r="E13" s="157">
        <v>24000</v>
      </c>
      <c r="F13" s="146" t="s">
        <v>34</v>
      </c>
      <c r="G13" s="147" t="s">
        <v>168</v>
      </c>
      <c r="H13" s="110" t="s">
        <v>102</v>
      </c>
      <c r="I13" s="110" t="s">
        <v>33</v>
      </c>
      <c r="J13" s="110" t="s">
        <v>33</v>
      </c>
      <c r="K13" s="110" t="s">
        <v>33</v>
      </c>
      <c r="L13" s="15"/>
    </row>
    <row r="14" spans="1:13" ht="41.25" customHeight="1" x14ac:dyDescent="0.25">
      <c r="A14" s="11"/>
      <c r="B14" s="11">
        <v>32242</v>
      </c>
      <c r="C14" s="26"/>
      <c r="D14" s="112" t="s">
        <v>14</v>
      </c>
      <c r="E14" s="157">
        <v>76000</v>
      </c>
      <c r="F14" s="146" t="s">
        <v>34</v>
      </c>
      <c r="G14" s="147" t="s">
        <v>168</v>
      </c>
      <c r="H14" s="110" t="s">
        <v>102</v>
      </c>
      <c r="I14" s="110" t="s">
        <v>33</v>
      </c>
      <c r="J14" s="110" t="s">
        <v>33</v>
      </c>
      <c r="K14" s="110" t="s">
        <v>33</v>
      </c>
      <c r="L14" s="15"/>
    </row>
    <row r="15" spans="1:13" ht="21.75" customHeight="1" x14ac:dyDescent="0.25">
      <c r="A15" s="11"/>
      <c r="B15" s="6">
        <v>3225</v>
      </c>
      <c r="C15" s="125"/>
      <c r="D15" s="148" t="s">
        <v>100</v>
      </c>
      <c r="E15" s="149">
        <v>36000</v>
      </c>
      <c r="F15" s="150"/>
      <c r="G15" s="150"/>
      <c r="H15" s="151"/>
      <c r="I15" s="151"/>
      <c r="J15" s="151"/>
      <c r="K15" s="151"/>
      <c r="L15" s="15"/>
    </row>
    <row r="16" spans="1:13" s="4" customFormat="1" ht="17.25" customHeight="1" x14ac:dyDescent="0.25">
      <c r="A16" s="11"/>
      <c r="B16" s="11">
        <v>32251</v>
      </c>
      <c r="C16" s="111"/>
      <c r="D16" s="112" t="s">
        <v>113</v>
      </c>
      <c r="E16" s="157">
        <v>20000</v>
      </c>
      <c r="F16" s="146" t="s">
        <v>34</v>
      </c>
      <c r="G16" s="147" t="s">
        <v>169</v>
      </c>
      <c r="H16" s="110"/>
      <c r="I16" s="110"/>
      <c r="J16" s="110"/>
      <c r="K16" s="110"/>
      <c r="L16" s="14"/>
    </row>
    <row r="17" spans="1:12" ht="18" customHeight="1" x14ac:dyDescent="0.25">
      <c r="A17" s="11"/>
      <c r="B17" s="11">
        <v>32251</v>
      </c>
      <c r="C17" s="111"/>
      <c r="D17" s="112" t="s">
        <v>101</v>
      </c>
      <c r="E17" s="157">
        <v>16000</v>
      </c>
      <c r="F17" s="146" t="s">
        <v>34</v>
      </c>
      <c r="G17" s="147" t="s">
        <v>169</v>
      </c>
      <c r="H17" s="110"/>
      <c r="I17" s="110"/>
      <c r="J17" s="110"/>
      <c r="K17" s="110"/>
      <c r="L17" s="15"/>
    </row>
    <row r="18" spans="1:12" ht="32.25" customHeight="1" x14ac:dyDescent="0.25">
      <c r="A18" s="11"/>
      <c r="B18" s="140">
        <v>3231</v>
      </c>
      <c r="C18" s="152"/>
      <c r="D18" s="153" t="s">
        <v>92</v>
      </c>
      <c r="E18" s="150">
        <v>33200</v>
      </c>
      <c r="F18" s="154" t="s">
        <v>34</v>
      </c>
      <c r="G18" s="171" t="s">
        <v>167</v>
      </c>
      <c r="H18" s="156" t="s">
        <v>33</v>
      </c>
      <c r="I18" s="156" t="s">
        <v>33</v>
      </c>
      <c r="J18" s="156" t="s">
        <v>33</v>
      </c>
      <c r="K18" s="156" t="s">
        <v>33</v>
      </c>
      <c r="L18" s="15"/>
    </row>
    <row r="19" spans="1:12" ht="30" customHeight="1" x14ac:dyDescent="0.25">
      <c r="A19" s="11"/>
      <c r="B19" s="140">
        <v>3232</v>
      </c>
      <c r="C19" s="152"/>
      <c r="D19" s="153" t="s">
        <v>9</v>
      </c>
      <c r="E19" s="150">
        <v>836000</v>
      </c>
      <c r="F19" s="150"/>
      <c r="G19" s="155"/>
      <c r="H19" s="156" t="s">
        <v>33</v>
      </c>
      <c r="I19" s="156" t="s">
        <v>33</v>
      </c>
      <c r="J19" s="156" t="s">
        <v>33</v>
      </c>
      <c r="K19" s="156" t="s">
        <v>33</v>
      </c>
      <c r="L19" s="15"/>
    </row>
    <row r="20" spans="1:12" ht="48" customHeight="1" x14ac:dyDescent="0.25">
      <c r="A20" s="11" t="s">
        <v>182</v>
      </c>
      <c r="B20" s="11"/>
      <c r="C20" s="119" t="s">
        <v>83</v>
      </c>
      <c r="D20" s="145" t="s">
        <v>119</v>
      </c>
      <c r="E20" s="157">
        <v>80000</v>
      </c>
      <c r="F20" s="146" t="s">
        <v>34</v>
      </c>
      <c r="G20" s="147" t="s">
        <v>168</v>
      </c>
      <c r="H20" s="158" t="s">
        <v>102</v>
      </c>
      <c r="I20" s="110" t="s">
        <v>162</v>
      </c>
      <c r="J20" s="110" t="s">
        <v>33</v>
      </c>
      <c r="K20" s="110" t="s">
        <v>33</v>
      </c>
      <c r="L20" s="15"/>
    </row>
    <row r="21" spans="1:12" ht="30.75" customHeight="1" x14ac:dyDescent="0.25">
      <c r="A21" s="11" t="s">
        <v>183</v>
      </c>
      <c r="B21" s="11"/>
      <c r="C21" s="159" t="s">
        <v>84</v>
      </c>
      <c r="D21" s="145" t="s">
        <v>109</v>
      </c>
      <c r="E21" s="157">
        <v>80000</v>
      </c>
      <c r="F21" s="146" t="s">
        <v>34</v>
      </c>
      <c r="G21" s="147" t="s">
        <v>168</v>
      </c>
      <c r="H21" s="158" t="s">
        <v>102</v>
      </c>
      <c r="I21" s="110" t="s">
        <v>162</v>
      </c>
      <c r="J21" s="110" t="s">
        <v>33</v>
      </c>
      <c r="K21" s="110" t="s">
        <v>33</v>
      </c>
      <c r="L21" s="15"/>
    </row>
    <row r="22" spans="1:12" s="4" customFormat="1" ht="29.25" customHeight="1" x14ac:dyDescent="0.25">
      <c r="A22" s="11" t="s">
        <v>184</v>
      </c>
      <c r="B22" s="11"/>
      <c r="C22" s="160" t="s">
        <v>161</v>
      </c>
      <c r="D22" s="145" t="s">
        <v>152</v>
      </c>
      <c r="E22" s="157">
        <v>30000</v>
      </c>
      <c r="F22" s="146" t="s">
        <v>34</v>
      </c>
      <c r="G22" s="147" t="s">
        <v>168</v>
      </c>
      <c r="H22" s="158" t="s">
        <v>102</v>
      </c>
      <c r="I22" s="158" t="s">
        <v>162</v>
      </c>
      <c r="J22" s="158"/>
      <c r="K22" s="158"/>
      <c r="L22" s="14"/>
    </row>
    <row r="23" spans="1:12" ht="28.5" customHeight="1" x14ac:dyDescent="0.25">
      <c r="A23" s="11" t="s">
        <v>178</v>
      </c>
      <c r="B23" s="11"/>
      <c r="C23" s="161" t="s">
        <v>110</v>
      </c>
      <c r="D23" s="145" t="s">
        <v>150</v>
      </c>
      <c r="E23" s="157">
        <v>80000</v>
      </c>
      <c r="F23" s="146" t="s">
        <v>34</v>
      </c>
      <c r="G23" s="147" t="s">
        <v>167</v>
      </c>
      <c r="H23" s="158" t="s">
        <v>102</v>
      </c>
      <c r="I23" s="158" t="s">
        <v>162</v>
      </c>
      <c r="J23" s="158" t="s">
        <v>33</v>
      </c>
      <c r="K23" s="158" t="s">
        <v>33</v>
      </c>
      <c r="L23" s="15"/>
    </row>
    <row r="24" spans="1:12" ht="23.25" customHeight="1" x14ac:dyDescent="0.25">
      <c r="A24" s="11" t="s">
        <v>179</v>
      </c>
      <c r="B24" s="11"/>
      <c r="C24" s="119" t="s">
        <v>111</v>
      </c>
      <c r="D24" s="145" t="s">
        <v>15</v>
      </c>
      <c r="E24" s="157">
        <v>60000</v>
      </c>
      <c r="F24" s="146" t="s">
        <v>34</v>
      </c>
      <c r="G24" s="147" t="s">
        <v>168</v>
      </c>
      <c r="H24" s="158" t="s">
        <v>102</v>
      </c>
      <c r="I24" s="158" t="s">
        <v>162</v>
      </c>
      <c r="J24" s="158" t="s">
        <v>33</v>
      </c>
      <c r="K24" s="158" t="s">
        <v>33</v>
      </c>
      <c r="L24" s="15"/>
    </row>
    <row r="25" spans="1:12" s="4" customFormat="1" ht="29.25" customHeight="1" x14ac:dyDescent="0.25">
      <c r="A25" s="11" t="s">
        <v>180</v>
      </c>
      <c r="B25" s="11"/>
      <c r="C25" s="119" t="s">
        <v>195</v>
      </c>
      <c r="D25" s="145" t="s">
        <v>118</v>
      </c>
      <c r="E25" s="157">
        <v>40000</v>
      </c>
      <c r="F25" s="146" t="s">
        <v>34</v>
      </c>
      <c r="G25" s="147" t="s">
        <v>168</v>
      </c>
      <c r="H25" s="158" t="s">
        <v>102</v>
      </c>
      <c r="I25" s="158" t="s">
        <v>162</v>
      </c>
      <c r="J25" s="158" t="s">
        <v>33</v>
      </c>
      <c r="K25" s="158" t="s">
        <v>33</v>
      </c>
      <c r="L25" s="14"/>
    </row>
    <row r="26" spans="1:12" ht="34.5" customHeight="1" x14ac:dyDescent="0.25">
      <c r="A26" s="11" t="s">
        <v>177</v>
      </c>
      <c r="B26" s="11"/>
      <c r="C26" s="119" t="s">
        <v>158</v>
      </c>
      <c r="D26" s="145" t="s">
        <v>117</v>
      </c>
      <c r="E26" s="157">
        <v>160000</v>
      </c>
      <c r="F26" s="146" t="s">
        <v>34</v>
      </c>
      <c r="G26" s="147" t="s">
        <v>167</v>
      </c>
      <c r="H26" s="158" t="s">
        <v>102</v>
      </c>
      <c r="I26" s="158" t="s">
        <v>162</v>
      </c>
      <c r="J26" s="158" t="s">
        <v>33</v>
      </c>
      <c r="K26" s="158" t="s">
        <v>33</v>
      </c>
      <c r="L26" s="15"/>
    </row>
    <row r="27" spans="1:12" ht="25.9" customHeight="1" x14ac:dyDescent="0.25">
      <c r="A27" s="11" t="s">
        <v>181</v>
      </c>
      <c r="B27" s="11"/>
      <c r="C27" s="160" t="s">
        <v>160</v>
      </c>
      <c r="D27" s="145" t="s">
        <v>151</v>
      </c>
      <c r="E27" s="157">
        <v>40000</v>
      </c>
      <c r="F27" s="146" t="s">
        <v>34</v>
      </c>
      <c r="G27" s="147" t="s">
        <v>168</v>
      </c>
      <c r="H27" s="158" t="s">
        <v>102</v>
      </c>
      <c r="I27" s="158" t="s">
        <v>162</v>
      </c>
      <c r="J27" s="158" t="s">
        <v>33</v>
      </c>
      <c r="K27" s="158" t="s">
        <v>33</v>
      </c>
      <c r="L27" s="15"/>
    </row>
    <row r="28" spans="1:12" s="4" customFormat="1" ht="21.75" customHeight="1" x14ac:dyDescent="0.25">
      <c r="A28" s="11" t="s">
        <v>194</v>
      </c>
      <c r="B28" s="11"/>
      <c r="C28" s="119" t="s">
        <v>159</v>
      </c>
      <c r="D28" s="145" t="s">
        <v>120</v>
      </c>
      <c r="E28" s="157">
        <v>180000</v>
      </c>
      <c r="F28" s="146" t="s">
        <v>34</v>
      </c>
      <c r="G28" s="147" t="s">
        <v>168</v>
      </c>
      <c r="H28" s="158" t="s">
        <v>102</v>
      </c>
      <c r="I28" s="158" t="s">
        <v>162</v>
      </c>
      <c r="J28" s="158" t="s">
        <v>33</v>
      </c>
      <c r="K28" s="158" t="s">
        <v>33</v>
      </c>
      <c r="L28" s="14"/>
    </row>
    <row r="29" spans="1:12" s="4" customFormat="1" ht="47.25" customHeight="1" x14ac:dyDescent="0.25">
      <c r="A29" s="11" t="s">
        <v>185</v>
      </c>
      <c r="B29" s="172">
        <v>3237</v>
      </c>
      <c r="C29" s="173" t="s">
        <v>193</v>
      </c>
      <c r="D29" s="178" t="s">
        <v>172</v>
      </c>
      <c r="E29" s="174">
        <v>40000</v>
      </c>
      <c r="F29" s="174" t="s">
        <v>34</v>
      </c>
      <c r="G29" s="179" t="s">
        <v>167</v>
      </c>
      <c r="H29" s="151" t="s">
        <v>102</v>
      </c>
      <c r="I29" s="151" t="s">
        <v>162</v>
      </c>
      <c r="J29" s="151" t="s">
        <v>33</v>
      </c>
      <c r="K29" s="151"/>
      <c r="L29" s="14"/>
    </row>
    <row r="30" spans="1:12" s="4" customFormat="1" ht="22.5" customHeight="1" x14ac:dyDescent="0.2">
      <c r="A30" s="175"/>
      <c r="B30" s="176"/>
      <c r="C30" s="177"/>
      <c r="D30" s="186" t="s">
        <v>93</v>
      </c>
      <c r="E30" s="186"/>
      <c r="F30" s="186"/>
      <c r="G30" s="186"/>
      <c r="H30" s="186"/>
      <c r="I30" s="186"/>
      <c r="J30" s="186"/>
      <c r="K30" s="186"/>
      <c r="L30" s="14"/>
    </row>
    <row r="31" spans="1:12" s="4" customFormat="1" ht="24" customHeight="1" x14ac:dyDescent="0.25">
      <c r="A31" s="6"/>
      <c r="B31" s="6">
        <v>42</v>
      </c>
      <c r="C31" s="116"/>
      <c r="D31" s="3" t="s">
        <v>121</v>
      </c>
      <c r="E31" s="59">
        <v>561128</v>
      </c>
      <c r="F31" s="59"/>
      <c r="G31" s="8"/>
      <c r="H31" s="36"/>
      <c r="I31" s="36"/>
      <c r="J31" s="36"/>
      <c r="K31" s="36"/>
      <c r="L31" s="14"/>
    </row>
    <row r="32" spans="1:12" s="4" customFormat="1" ht="30.75" customHeight="1" x14ac:dyDescent="0.25">
      <c r="A32" s="6"/>
      <c r="B32" s="6">
        <v>4221</v>
      </c>
      <c r="C32" s="115" t="s">
        <v>85</v>
      </c>
      <c r="D32" s="143" t="s">
        <v>95</v>
      </c>
      <c r="E32" s="162">
        <f>E33+E34</f>
        <v>83528</v>
      </c>
      <c r="F32" s="162"/>
      <c r="G32" s="162"/>
      <c r="H32" s="158"/>
      <c r="I32" s="158"/>
      <c r="J32" s="158"/>
      <c r="K32" s="158"/>
      <c r="L32" s="14"/>
    </row>
    <row r="33" spans="1:12" s="4" customFormat="1" ht="30.75" customHeight="1" x14ac:dyDescent="0.2">
      <c r="A33" s="11" t="s">
        <v>191</v>
      </c>
      <c r="B33" s="60">
        <v>42211</v>
      </c>
      <c r="C33" s="117" t="s">
        <v>82</v>
      </c>
      <c r="D33" s="163" t="s">
        <v>99</v>
      </c>
      <c r="E33" s="157">
        <v>33528</v>
      </c>
      <c r="F33" s="146" t="s">
        <v>34</v>
      </c>
      <c r="G33" s="147" t="s">
        <v>168</v>
      </c>
      <c r="H33" s="158" t="s">
        <v>102</v>
      </c>
      <c r="I33" s="158" t="s">
        <v>162</v>
      </c>
      <c r="J33" s="158" t="s">
        <v>33</v>
      </c>
      <c r="K33" s="158" t="s">
        <v>33</v>
      </c>
      <c r="L33" s="14"/>
    </row>
    <row r="34" spans="1:12" s="4" customFormat="1" ht="30.75" customHeight="1" x14ac:dyDescent="0.25">
      <c r="A34" s="11" t="s">
        <v>192</v>
      </c>
      <c r="B34" s="60">
        <v>42222</v>
      </c>
      <c r="C34" s="120" t="s">
        <v>112</v>
      </c>
      <c r="D34" s="163" t="s">
        <v>98</v>
      </c>
      <c r="E34" s="157">
        <v>50000</v>
      </c>
      <c r="F34" s="146" t="s">
        <v>34</v>
      </c>
      <c r="G34" s="147" t="s">
        <v>168</v>
      </c>
      <c r="H34" s="110" t="s">
        <v>102</v>
      </c>
      <c r="I34" s="158" t="s">
        <v>162</v>
      </c>
      <c r="J34" s="164" t="s">
        <v>33</v>
      </c>
      <c r="K34" s="164" t="s">
        <v>33</v>
      </c>
      <c r="L34" s="14"/>
    </row>
    <row r="35" spans="1:12" s="12" customFormat="1" ht="26.25" customHeight="1" x14ac:dyDescent="0.25">
      <c r="A35" s="6"/>
      <c r="B35" s="61">
        <v>4222</v>
      </c>
      <c r="C35" s="120" t="s">
        <v>81</v>
      </c>
      <c r="D35" s="165" t="s">
        <v>96</v>
      </c>
      <c r="E35" s="144">
        <v>18000</v>
      </c>
      <c r="F35" s="166" t="s">
        <v>34</v>
      </c>
      <c r="G35" s="147" t="s">
        <v>168</v>
      </c>
      <c r="H35" s="110" t="s">
        <v>102</v>
      </c>
      <c r="I35" s="158" t="s">
        <v>162</v>
      </c>
      <c r="J35" s="164" t="s">
        <v>33</v>
      </c>
      <c r="K35" s="164" t="s">
        <v>33</v>
      </c>
      <c r="L35" s="14"/>
    </row>
    <row r="36" spans="1:12" s="4" customFormat="1" ht="16.5" customHeight="1" x14ac:dyDescent="0.25">
      <c r="A36" s="6"/>
      <c r="B36" s="6">
        <v>4223</v>
      </c>
      <c r="C36" s="116"/>
      <c r="D36" s="143" t="s">
        <v>115</v>
      </c>
      <c r="E36" s="144">
        <v>36000</v>
      </c>
      <c r="F36" s="167"/>
      <c r="G36" s="147" t="s">
        <v>167</v>
      </c>
      <c r="H36" s="110" t="s">
        <v>102</v>
      </c>
      <c r="I36" s="158" t="s">
        <v>162</v>
      </c>
      <c r="J36" s="164" t="s">
        <v>33</v>
      </c>
      <c r="K36" s="164" t="s">
        <v>33</v>
      </c>
      <c r="L36" s="16"/>
    </row>
    <row r="37" spans="1:12" s="4" customFormat="1" ht="52.5" customHeight="1" x14ac:dyDescent="0.25">
      <c r="A37" s="11" t="s">
        <v>186</v>
      </c>
      <c r="B37" s="6"/>
      <c r="C37" s="115" t="s">
        <v>157</v>
      </c>
      <c r="D37" s="145" t="s">
        <v>197</v>
      </c>
      <c r="E37" s="181" t="s">
        <v>196</v>
      </c>
      <c r="F37" s="168" t="s">
        <v>34</v>
      </c>
      <c r="G37" s="147" t="s">
        <v>167</v>
      </c>
      <c r="H37" s="110" t="s">
        <v>102</v>
      </c>
      <c r="I37" s="158" t="s">
        <v>162</v>
      </c>
      <c r="J37" s="164" t="s">
        <v>33</v>
      </c>
      <c r="K37" s="164" t="s">
        <v>33</v>
      </c>
      <c r="L37" s="14"/>
    </row>
    <row r="38" spans="1:12" s="4" customFormat="1" ht="23.25" customHeight="1" x14ac:dyDescent="0.25">
      <c r="A38" s="11" t="s">
        <v>187</v>
      </c>
      <c r="B38" s="11"/>
      <c r="C38" s="115" t="s">
        <v>155</v>
      </c>
      <c r="D38" s="145" t="s">
        <v>153</v>
      </c>
      <c r="E38" s="144">
        <v>65000</v>
      </c>
      <c r="F38" s="168" t="s">
        <v>34</v>
      </c>
      <c r="G38" s="147" t="s">
        <v>167</v>
      </c>
      <c r="H38" s="110" t="s">
        <v>102</v>
      </c>
      <c r="I38" s="158" t="s">
        <v>162</v>
      </c>
      <c r="J38" s="158" t="s">
        <v>33</v>
      </c>
      <c r="K38" s="158" t="s">
        <v>33</v>
      </c>
      <c r="L38" s="14"/>
    </row>
    <row r="39" spans="1:12" s="12" customFormat="1" ht="32.25" customHeight="1" x14ac:dyDescent="0.25">
      <c r="A39" s="11" t="s">
        <v>188</v>
      </c>
      <c r="B39" s="11"/>
      <c r="C39" s="118" t="s">
        <v>156</v>
      </c>
      <c r="D39" s="145" t="s">
        <v>114</v>
      </c>
      <c r="E39" s="144">
        <v>60000</v>
      </c>
      <c r="F39" s="168" t="s">
        <v>34</v>
      </c>
      <c r="G39" s="147" t="s">
        <v>167</v>
      </c>
      <c r="H39" s="158" t="s">
        <v>102</v>
      </c>
      <c r="I39" s="158" t="s">
        <v>162</v>
      </c>
      <c r="J39" s="158" t="s">
        <v>33</v>
      </c>
      <c r="K39" s="158" t="s">
        <v>33</v>
      </c>
      <c r="L39" s="14"/>
    </row>
    <row r="40" spans="1:12" s="12" customFormat="1" ht="24" customHeight="1" x14ac:dyDescent="0.25">
      <c r="A40" s="11" t="s">
        <v>189</v>
      </c>
      <c r="B40" s="11"/>
      <c r="C40" s="118" t="s">
        <v>156</v>
      </c>
      <c r="D40" s="145" t="s">
        <v>173</v>
      </c>
      <c r="E40" s="157">
        <v>40000</v>
      </c>
      <c r="F40" s="168" t="s">
        <v>34</v>
      </c>
      <c r="G40" s="147" t="s">
        <v>167</v>
      </c>
      <c r="H40" s="158" t="s">
        <v>102</v>
      </c>
      <c r="I40" s="158" t="s">
        <v>162</v>
      </c>
      <c r="J40" s="158" t="s">
        <v>33</v>
      </c>
      <c r="K40" s="158" t="s">
        <v>33</v>
      </c>
      <c r="L40" s="16"/>
    </row>
    <row r="41" spans="1:12" ht="26.25" customHeight="1" x14ac:dyDescent="0.25">
      <c r="A41" s="11" t="s">
        <v>190</v>
      </c>
      <c r="B41" s="63"/>
      <c r="C41" s="118" t="s">
        <v>156</v>
      </c>
      <c r="D41" s="169" t="s">
        <v>116</v>
      </c>
      <c r="E41" s="170">
        <v>140000</v>
      </c>
      <c r="F41" s="168" t="s">
        <v>34</v>
      </c>
      <c r="G41" s="147" t="s">
        <v>167</v>
      </c>
      <c r="H41" s="158" t="s">
        <v>102</v>
      </c>
      <c r="I41" s="158" t="s">
        <v>162</v>
      </c>
      <c r="J41" s="158" t="s">
        <v>33</v>
      </c>
      <c r="K41" s="158" t="s">
        <v>33</v>
      </c>
      <c r="L41" s="16"/>
    </row>
    <row r="42" spans="1:12" ht="26.25" customHeight="1" x14ac:dyDescent="0.25">
      <c r="A42" s="37"/>
      <c r="B42" s="37"/>
      <c r="C42" s="37"/>
      <c r="D42" s="38" t="s">
        <v>17</v>
      </c>
      <c r="E42" s="39"/>
      <c r="F42" s="39"/>
      <c r="G42" s="39"/>
      <c r="H42" s="53"/>
      <c r="I42" s="53" t="s">
        <v>18</v>
      </c>
      <c r="J42" s="53"/>
      <c r="K42" s="18"/>
      <c r="L42" s="15"/>
    </row>
    <row r="43" spans="1:12" s="4" customFormat="1" ht="27" customHeight="1" x14ac:dyDescent="0.25">
      <c r="A43" s="37"/>
      <c r="B43" s="40"/>
      <c r="C43" s="43"/>
      <c r="D43" s="37" t="s">
        <v>16</v>
      </c>
      <c r="E43" s="42"/>
      <c r="F43" s="64" t="s">
        <v>198</v>
      </c>
      <c r="G43" s="64"/>
      <c r="H43" s="53"/>
      <c r="I43" s="53" t="s">
        <v>170</v>
      </c>
      <c r="J43" s="53"/>
      <c r="K43" s="19"/>
      <c r="L43" s="15"/>
    </row>
    <row r="44" spans="1:12" s="12" customFormat="1" ht="19.5" customHeight="1" x14ac:dyDescent="0.25">
      <c r="A44" s="40"/>
      <c r="B44" s="64"/>
      <c r="C44" s="64"/>
      <c r="D44" s="64"/>
      <c r="E44" s="64"/>
      <c r="F44" s="64" t="s">
        <v>199</v>
      </c>
      <c r="G44" s="64"/>
      <c r="H44" s="64"/>
      <c r="I44" s="64"/>
      <c r="J44" s="64"/>
      <c r="K44" s="64"/>
      <c r="L44" s="14"/>
    </row>
    <row r="45" spans="1:12" s="12" customFormat="1" ht="35.25" customHeight="1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16"/>
    </row>
    <row r="46" spans="1:12" s="12" customFormat="1" ht="19.5" customHeight="1" x14ac:dyDescent="0.25">
      <c r="A46" s="64"/>
      <c r="B46" s="40"/>
      <c r="C46" s="43"/>
      <c r="D46" s="41"/>
      <c r="E46" s="42"/>
      <c r="F46" s="42"/>
      <c r="G46" s="42"/>
      <c r="H46" s="19"/>
      <c r="I46" s="19"/>
      <c r="J46" s="19"/>
      <c r="K46" s="40"/>
      <c r="L46" s="16"/>
    </row>
    <row r="47" spans="1:12" s="12" customFormat="1" ht="33" customHeight="1" x14ac:dyDescent="0.25">
      <c r="A47" s="40"/>
      <c r="B47" s="40"/>
      <c r="C47" s="43"/>
      <c r="D47" s="41"/>
      <c r="E47" s="42"/>
      <c r="F47" s="42"/>
      <c r="G47" s="42"/>
      <c r="H47" s="19"/>
      <c r="I47" s="19"/>
      <c r="J47" s="19"/>
      <c r="K47" s="40"/>
      <c r="L47" s="16"/>
    </row>
    <row r="48" spans="1:12" s="4" customFormat="1" ht="26.25" customHeight="1" x14ac:dyDescent="0.25">
      <c r="A48" s="40"/>
      <c r="B48" s="40"/>
      <c r="C48" s="43"/>
      <c r="D48" s="41"/>
      <c r="E48" s="42"/>
      <c r="F48" s="42"/>
      <c r="G48" s="42"/>
      <c r="H48" s="19"/>
      <c r="I48" s="19"/>
      <c r="J48" s="19"/>
      <c r="K48" s="40"/>
      <c r="L48" s="16"/>
    </row>
    <row r="49" spans="1:12" s="9" customFormat="1" x14ac:dyDescent="0.25">
      <c r="A49" s="40"/>
      <c r="B49" s="40"/>
      <c r="C49" s="43"/>
      <c r="D49" s="41"/>
      <c r="E49" s="62"/>
      <c r="F49" s="62"/>
      <c r="G49" s="62"/>
      <c r="H49" s="19"/>
      <c r="I49" s="19"/>
      <c r="J49" s="19"/>
      <c r="K49" s="40"/>
      <c r="L49" s="14"/>
    </row>
    <row r="50" spans="1:12" ht="15" customHeight="1" x14ac:dyDescent="0.25">
      <c r="K50" s="40"/>
      <c r="L50" s="9"/>
    </row>
    <row r="51" spans="1:12" x14ac:dyDescent="0.25">
      <c r="K51" s="40"/>
    </row>
    <row r="52" spans="1:12" x14ac:dyDescent="0.25">
      <c r="K52" s="40"/>
    </row>
    <row r="53" spans="1:12" x14ac:dyDescent="0.25">
      <c r="K53" s="40"/>
    </row>
    <row r="54" spans="1:12" x14ac:dyDescent="0.25">
      <c r="K54" s="40"/>
    </row>
    <row r="55" spans="1:12" x14ac:dyDescent="0.25">
      <c r="K55" s="40"/>
    </row>
    <row r="56" spans="1:12" x14ac:dyDescent="0.25">
      <c r="K56" s="40"/>
    </row>
    <row r="57" spans="1:12" x14ac:dyDescent="0.25">
      <c r="K57" s="40"/>
    </row>
    <row r="58" spans="1:12" x14ac:dyDescent="0.25">
      <c r="K58" s="40"/>
    </row>
    <row r="59" spans="1:12" x14ac:dyDescent="0.25">
      <c r="K59" s="40"/>
    </row>
    <row r="60" spans="1:12" x14ac:dyDescent="0.25">
      <c r="K60" s="40"/>
    </row>
    <row r="61" spans="1:12" x14ac:dyDescent="0.25">
      <c r="K61" s="40"/>
    </row>
  </sheetData>
  <mergeCells count="4">
    <mergeCell ref="A1:K1"/>
    <mergeCell ref="B3:K3"/>
    <mergeCell ref="H7:K7"/>
    <mergeCell ref="D30:K30"/>
  </mergeCells>
  <hyperlinks>
    <hyperlink ref="H7:K7" location="'opis konta materijal i sirovine'!A1" display="klikom na Materijal i sirovine dolazi se do opisa konta" xr:uid="{00000000-0004-0000-0000-000000000000}"/>
    <hyperlink ref="D7:E7" location="'opis konta materijal i sirovine'!A1" display="Materijal i sirovine" xr:uid="{00000000-0004-0000-0000-000001000000}"/>
  </hyperlinks>
  <pageMargins left="0.35433070866141736" right="0.31496062992125984" top="0.54427083333333337" bottom="0.74803149606299213" header="0.31496062992125984" footer="0.31496062992125984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G7" sqref="G7"/>
    </sheetView>
  </sheetViews>
  <sheetFormatPr defaultRowHeight="15" x14ac:dyDescent="0.25"/>
  <cols>
    <col min="1" max="1" width="7.140625" style="50" customWidth="1"/>
    <col min="2" max="2" width="8" style="50" customWidth="1"/>
    <col min="3" max="3" width="10" customWidth="1"/>
    <col min="4" max="4" width="25" style="50" customWidth="1"/>
    <col min="5" max="6" width="14.42578125" style="50" customWidth="1"/>
    <col min="7" max="7" width="11.85546875" customWidth="1"/>
    <col min="8" max="9" width="11.42578125" customWidth="1"/>
  </cols>
  <sheetData>
    <row r="1" spans="1:10" s="50" customFormat="1" ht="77.25" customHeight="1" thickBot="1" x14ac:dyDescent="0.3">
      <c r="A1" s="28" t="s">
        <v>0</v>
      </c>
      <c r="B1" s="29" t="s">
        <v>1</v>
      </c>
      <c r="C1" s="29" t="s">
        <v>30</v>
      </c>
      <c r="D1" s="29" t="s">
        <v>2</v>
      </c>
      <c r="E1" s="30" t="s">
        <v>3</v>
      </c>
      <c r="F1" s="51" t="s">
        <v>4</v>
      </c>
      <c r="G1" s="51" t="s">
        <v>5</v>
      </c>
      <c r="H1" s="51" t="s">
        <v>6</v>
      </c>
      <c r="I1" s="51" t="s">
        <v>7</v>
      </c>
      <c r="J1" s="52" t="s">
        <v>31</v>
      </c>
    </row>
    <row r="2" spans="1:10" ht="31.5" customHeight="1" thickBot="1" x14ac:dyDescent="0.3">
      <c r="A2" s="31" t="s">
        <v>22</v>
      </c>
      <c r="B2" s="32">
        <v>3222</v>
      </c>
      <c r="C2" s="32"/>
      <c r="D2" s="45" t="s">
        <v>8</v>
      </c>
      <c r="E2" s="33">
        <f>(E4+E5+E6+E8+E9+E10+E11+E15+E16+E20+E31+E32)</f>
        <v>676387.83000000007</v>
      </c>
      <c r="F2" s="34" t="s">
        <v>33</v>
      </c>
      <c r="G2" s="34" t="s">
        <v>33</v>
      </c>
      <c r="H2" s="34" t="s">
        <v>33</v>
      </c>
      <c r="I2" s="34" t="s">
        <v>33</v>
      </c>
      <c r="J2" s="35" t="s">
        <v>33</v>
      </c>
    </row>
    <row r="3" spans="1:10" ht="31.5" customHeight="1" thickBot="1" x14ac:dyDescent="0.3">
      <c r="A3" s="31"/>
      <c r="B3" s="32"/>
      <c r="C3" s="32"/>
      <c r="D3" s="45"/>
      <c r="E3" s="55"/>
      <c r="F3" s="34"/>
      <c r="G3" s="34"/>
      <c r="H3" s="34"/>
      <c r="I3" s="34"/>
      <c r="J3" s="35"/>
    </row>
    <row r="4" spans="1:10" ht="31.5" customHeight="1" thickBot="1" x14ac:dyDescent="0.3">
      <c r="A4" s="65" t="s">
        <v>19</v>
      </c>
      <c r="B4" s="93"/>
      <c r="C4" s="93">
        <v>15110000</v>
      </c>
      <c r="D4" s="94" t="s">
        <v>126</v>
      </c>
      <c r="E4" s="92">
        <v>151375</v>
      </c>
      <c r="F4" s="91" t="s">
        <v>103</v>
      </c>
      <c r="G4" s="89" t="s">
        <v>35</v>
      </c>
      <c r="H4" s="108" t="s">
        <v>175</v>
      </c>
      <c r="I4" s="108" t="s">
        <v>104</v>
      </c>
      <c r="J4" s="109" t="s">
        <v>105</v>
      </c>
    </row>
    <row r="5" spans="1:10" ht="31.5" customHeight="1" thickBot="1" x14ac:dyDescent="0.3">
      <c r="A5" s="67" t="s">
        <v>72</v>
      </c>
      <c r="B5" s="87"/>
      <c r="C5" s="87">
        <v>15112000</v>
      </c>
      <c r="D5" s="95" t="s">
        <v>127</v>
      </c>
      <c r="E5" s="92">
        <v>33000</v>
      </c>
      <c r="F5" s="91" t="s">
        <v>103</v>
      </c>
      <c r="G5" s="89" t="s">
        <v>35</v>
      </c>
      <c r="H5" s="89" t="s">
        <v>175</v>
      </c>
      <c r="I5" s="108" t="s">
        <v>104</v>
      </c>
      <c r="J5" s="90" t="s">
        <v>105</v>
      </c>
    </row>
    <row r="6" spans="1:10" ht="31.5" customHeight="1" thickBot="1" x14ac:dyDescent="0.3">
      <c r="A6" s="67" t="s">
        <v>20</v>
      </c>
      <c r="B6" s="87"/>
      <c r="C6" s="87">
        <v>15130000</v>
      </c>
      <c r="D6" s="95" t="s">
        <v>49</v>
      </c>
      <c r="E6" s="92">
        <v>29000</v>
      </c>
      <c r="F6" s="91" t="s">
        <v>103</v>
      </c>
      <c r="G6" s="89" t="s">
        <v>35</v>
      </c>
      <c r="H6" s="89" t="s">
        <v>174</v>
      </c>
      <c r="I6" s="108" t="s">
        <v>104</v>
      </c>
      <c r="J6" s="90" t="s">
        <v>105</v>
      </c>
    </row>
    <row r="7" spans="1:10" ht="31.5" customHeight="1" thickBot="1" x14ac:dyDescent="0.3">
      <c r="A7" s="67" t="s">
        <v>21</v>
      </c>
      <c r="B7" s="87"/>
      <c r="C7" s="87"/>
      <c r="D7" s="88" t="s">
        <v>48</v>
      </c>
      <c r="E7" s="92">
        <v>88084</v>
      </c>
      <c r="F7" s="89"/>
      <c r="G7" s="89"/>
      <c r="H7" s="89"/>
      <c r="I7" s="89"/>
      <c r="J7" s="90" t="s">
        <v>105</v>
      </c>
    </row>
    <row r="8" spans="1:10" ht="31.5" customHeight="1" thickBot="1" x14ac:dyDescent="0.3">
      <c r="A8" s="10" t="s">
        <v>36</v>
      </c>
      <c r="B8" s="11"/>
      <c r="C8" s="44">
        <v>15331100</v>
      </c>
      <c r="D8" s="7" t="s">
        <v>37</v>
      </c>
      <c r="E8" s="55">
        <v>52224</v>
      </c>
      <c r="F8" s="22" t="s">
        <v>128</v>
      </c>
      <c r="G8" s="24" t="s">
        <v>102</v>
      </c>
      <c r="H8" s="22" t="s">
        <v>123</v>
      </c>
      <c r="I8" s="22" t="s">
        <v>104</v>
      </c>
      <c r="J8" s="23"/>
    </row>
    <row r="9" spans="1:10" ht="31.5" customHeight="1" thickBot="1" x14ac:dyDescent="0.3">
      <c r="A9" s="10" t="s">
        <v>43</v>
      </c>
      <c r="B9" s="11"/>
      <c r="C9" s="21">
        <v>1131000</v>
      </c>
      <c r="D9" s="7" t="s">
        <v>38</v>
      </c>
      <c r="E9" s="55">
        <v>35860</v>
      </c>
      <c r="F9" s="22" t="s">
        <v>129</v>
      </c>
      <c r="G9" s="24" t="s">
        <v>102</v>
      </c>
      <c r="H9" s="22" t="s">
        <v>123</v>
      </c>
      <c r="I9" s="22" t="s">
        <v>104</v>
      </c>
      <c r="J9" s="23"/>
    </row>
    <row r="10" spans="1:10" ht="31.5" customHeight="1" thickBot="1" x14ac:dyDescent="0.3">
      <c r="A10" s="67" t="s">
        <v>23</v>
      </c>
      <c r="B10" s="87"/>
      <c r="C10" s="91">
        <v>15220000</v>
      </c>
      <c r="D10" s="88" t="s">
        <v>47</v>
      </c>
      <c r="E10" s="92">
        <v>35896</v>
      </c>
      <c r="F10" s="89" t="s">
        <v>130</v>
      </c>
      <c r="G10" s="89" t="s">
        <v>102</v>
      </c>
      <c r="H10" s="89" t="s">
        <v>123</v>
      </c>
      <c r="I10" s="89" t="s">
        <v>104</v>
      </c>
      <c r="J10" s="90"/>
    </row>
    <row r="11" spans="1:10" ht="31.5" customHeight="1" thickBot="1" x14ac:dyDescent="0.3">
      <c r="A11" s="67" t="s">
        <v>24</v>
      </c>
      <c r="B11" s="87"/>
      <c r="C11" s="87"/>
      <c r="D11" s="88" t="s">
        <v>46</v>
      </c>
      <c r="E11" s="92">
        <v>39907.5</v>
      </c>
      <c r="F11" s="89"/>
      <c r="G11" s="89"/>
      <c r="H11" s="89"/>
      <c r="I11" s="89"/>
      <c r="J11" s="90" t="s">
        <v>105</v>
      </c>
    </row>
    <row r="12" spans="1:10" ht="31.5" customHeight="1" thickBot="1" x14ac:dyDescent="0.3">
      <c r="A12" s="46" t="s">
        <v>39</v>
      </c>
      <c r="B12" s="47"/>
      <c r="C12" s="20">
        <v>15896000</v>
      </c>
      <c r="D12" s="49" t="s">
        <v>41</v>
      </c>
      <c r="E12" s="55">
        <v>14588</v>
      </c>
      <c r="F12" s="17" t="s">
        <v>137</v>
      </c>
      <c r="G12" s="24" t="s">
        <v>102</v>
      </c>
      <c r="H12" s="24" t="s">
        <v>123</v>
      </c>
      <c r="I12" s="22" t="s">
        <v>104</v>
      </c>
      <c r="J12" s="25"/>
    </row>
    <row r="13" spans="1:10" ht="31.5" customHeight="1" thickBot="1" x14ac:dyDescent="0.3">
      <c r="A13" s="46" t="s">
        <v>44</v>
      </c>
      <c r="B13" s="47"/>
      <c r="C13" s="20">
        <v>15555100</v>
      </c>
      <c r="D13" s="49" t="s">
        <v>40</v>
      </c>
      <c r="E13" s="55">
        <v>6155</v>
      </c>
      <c r="F13" s="17" t="s">
        <v>144</v>
      </c>
      <c r="G13" s="24" t="s">
        <v>102</v>
      </c>
      <c r="H13" s="24" t="s">
        <v>123</v>
      </c>
      <c r="I13" s="22" t="s">
        <v>104</v>
      </c>
      <c r="J13" s="25"/>
    </row>
    <row r="14" spans="1:10" ht="31.5" customHeight="1" x14ac:dyDescent="0.25">
      <c r="A14" s="46" t="s">
        <v>45</v>
      </c>
      <c r="B14" s="47"/>
      <c r="C14" s="20">
        <v>15331170</v>
      </c>
      <c r="D14" s="49" t="s">
        <v>42</v>
      </c>
      <c r="E14" s="55">
        <v>19164.2</v>
      </c>
      <c r="F14" s="17" t="s">
        <v>143</v>
      </c>
      <c r="G14" s="24" t="s">
        <v>102</v>
      </c>
      <c r="H14" s="24" t="s">
        <v>123</v>
      </c>
      <c r="I14" s="22" t="s">
        <v>104</v>
      </c>
      <c r="J14" s="25"/>
    </row>
    <row r="15" spans="1:10" ht="31.5" customHeight="1" x14ac:dyDescent="0.25">
      <c r="A15" s="67" t="s">
        <v>25</v>
      </c>
      <c r="B15" s="87"/>
      <c r="C15" s="87" t="s">
        <v>106</v>
      </c>
      <c r="D15" s="88" t="s">
        <v>50</v>
      </c>
      <c r="E15" s="85">
        <v>69407.5</v>
      </c>
      <c r="F15" s="89" t="s">
        <v>138</v>
      </c>
      <c r="G15" s="89" t="s">
        <v>102</v>
      </c>
      <c r="H15" s="89" t="s">
        <v>123</v>
      </c>
      <c r="I15" s="89" t="s">
        <v>104</v>
      </c>
      <c r="J15" s="90"/>
    </row>
    <row r="16" spans="1:10" ht="31.5" customHeight="1" x14ac:dyDescent="0.25">
      <c r="A16" s="67" t="s">
        <v>26</v>
      </c>
      <c r="B16" s="87"/>
      <c r="C16" s="91"/>
      <c r="D16" s="88" t="s">
        <v>51</v>
      </c>
      <c r="E16" s="85">
        <v>59601.53</v>
      </c>
      <c r="F16" s="89"/>
      <c r="G16" s="89"/>
      <c r="H16" s="89"/>
      <c r="I16" s="89"/>
      <c r="J16" s="90" t="s">
        <v>105</v>
      </c>
    </row>
    <row r="17" spans="1:10" ht="31.5" customHeight="1" x14ac:dyDescent="0.25">
      <c r="A17" s="96" t="s">
        <v>52</v>
      </c>
      <c r="B17" s="97"/>
      <c r="C17" s="97">
        <v>15811100</v>
      </c>
      <c r="D17" s="98" t="s">
        <v>86</v>
      </c>
      <c r="E17" s="99">
        <v>41732</v>
      </c>
      <c r="F17" s="76" t="s">
        <v>141</v>
      </c>
      <c r="G17" s="77" t="s">
        <v>102</v>
      </c>
      <c r="H17" s="76" t="s">
        <v>123</v>
      </c>
      <c r="I17" s="76" t="s">
        <v>104</v>
      </c>
      <c r="J17" s="100"/>
    </row>
    <row r="18" spans="1:10" ht="31.5" customHeight="1" x14ac:dyDescent="0.25">
      <c r="A18" s="96" t="s">
        <v>53</v>
      </c>
      <c r="B18" s="97"/>
      <c r="C18" s="97">
        <v>15812200</v>
      </c>
      <c r="D18" s="98" t="s">
        <v>55</v>
      </c>
      <c r="E18" s="99">
        <v>16500</v>
      </c>
      <c r="F18" s="76" t="s">
        <v>140</v>
      </c>
      <c r="G18" s="77" t="s">
        <v>102</v>
      </c>
      <c r="H18" s="76" t="s">
        <v>123</v>
      </c>
      <c r="I18" s="76" t="s">
        <v>104</v>
      </c>
      <c r="J18" s="100"/>
    </row>
    <row r="19" spans="1:10" ht="31.5" customHeight="1" x14ac:dyDescent="0.25">
      <c r="A19" s="96" t="s">
        <v>54</v>
      </c>
      <c r="B19" s="97"/>
      <c r="C19" s="97">
        <v>15812200</v>
      </c>
      <c r="D19" s="98" t="s">
        <v>56</v>
      </c>
      <c r="E19" s="99">
        <v>1369.53</v>
      </c>
      <c r="F19" s="76"/>
      <c r="G19" s="77" t="s">
        <v>102</v>
      </c>
      <c r="H19" s="76" t="s">
        <v>124</v>
      </c>
      <c r="I19" s="76"/>
      <c r="J19" s="100"/>
    </row>
    <row r="20" spans="1:10" ht="31.5" customHeight="1" x14ac:dyDescent="0.25">
      <c r="A20" s="67" t="s">
        <v>27</v>
      </c>
      <c r="B20" s="68"/>
      <c r="C20" s="69"/>
      <c r="D20" s="84" t="s">
        <v>57</v>
      </c>
      <c r="E20" s="85">
        <v>156116.29999999999</v>
      </c>
      <c r="F20" s="66"/>
      <c r="G20" s="66"/>
      <c r="H20" s="66"/>
      <c r="I20" s="66"/>
      <c r="J20" s="86" t="s">
        <v>105</v>
      </c>
    </row>
    <row r="21" spans="1:10" ht="31.5" customHeight="1" x14ac:dyDescent="0.25">
      <c r="A21" s="46" t="s">
        <v>58</v>
      </c>
      <c r="B21" s="47"/>
      <c r="C21" s="78">
        <v>1242000</v>
      </c>
      <c r="D21" s="79" t="s">
        <v>60</v>
      </c>
      <c r="E21" s="80">
        <v>8100</v>
      </c>
      <c r="F21" s="17" t="s">
        <v>135</v>
      </c>
      <c r="G21" s="81" t="s">
        <v>102</v>
      </c>
      <c r="H21" s="17" t="s">
        <v>125</v>
      </c>
      <c r="I21" s="17" t="s">
        <v>104</v>
      </c>
      <c r="J21" s="82"/>
    </row>
    <row r="22" spans="1:10" ht="31.5" customHeight="1" x14ac:dyDescent="0.25">
      <c r="A22" s="46" t="s">
        <v>59</v>
      </c>
      <c r="B22" s="47"/>
      <c r="C22" s="78">
        <v>15332000</v>
      </c>
      <c r="D22" s="79" t="s">
        <v>61</v>
      </c>
      <c r="E22" s="80">
        <v>8000</v>
      </c>
      <c r="F22" s="17" t="s">
        <v>134</v>
      </c>
      <c r="G22" s="81" t="s">
        <v>102</v>
      </c>
      <c r="H22" s="17" t="s">
        <v>123</v>
      </c>
      <c r="I22" s="17" t="s">
        <v>104</v>
      </c>
      <c r="J22" s="82"/>
    </row>
    <row r="23" spans="1:10" ht="31.5" customHeight="1" x14ac:dyDescent="0.25">
      <c r="A23" s="46" t="s">
        <v>62</v>
      </c>
      <c r="B23" s="47"/>
      <c r="C23" s="78">
        <v>15864000</v>
      </c>
      <c r="D23" s="79" t="s">
        <v>63</v>
      </c>
      <c r="E23" s="80">
        <v>3339.5</v>
      </c>
      <c r="F23" s="17" t="s">
        <v>139</v>
      </c>
      <c r="G23" s="81" t="s">
        <v>102</v>
      </c>
      <c r="H23" s="17" t="s">
        <v>123</v>
      </c>
      <c r="I23" s="17" t="s">
        <v>104</v>
      </c>
      <c r="J23" s="82"/>
    </row>
    <row r="24" spans="1:10" ht="55.15" customHeight="1" x14ac:dyDescent="0.25">
      <c r="A24" s="46" t="s">
        <v>64</v>
      </c>
      <c r="B24" s="47"/>
      <c r="C24" s="78" t="s">
        <v>107</v>
      </c>
      <c r="D24" s="79" t="s">
        <v>108</v>
      </c>
      <c r="E24" s="80">
        <v>28285</v>
      </c>
      <c r="F24" s="17" t="s">
        <v>146</v>
      </c>
      <c r="G24" s="81" t="s">
        <v>102</v>
      </c>
      <c r="H24" s="17" t="s">
        <v>123</v>
      </c>
      <c r="I24" s="17" t="s">
        <v>104</v>
      </c>
      <c r="J24" s="82"/>
    </row>
    <row r="25" spans="1:10" ht="31.5" customHeight="1" x14ac:dyDescent="0.25">
      <c r="A25" s="46" t="s">
        <v>74</v>
      </c>
      <c r="B25" s="47"/>
      <c r="C25" s="78">
        <v>15612000</v>
      </c>
      <c r="D25" s="79" t="s">
        <v>65</v>
      </c>
      <c r="E25" s="80">
        <v>12343.7</v>
      </c>
      <c r="F25" s="17" t="s">
        <v>142</v>
      </c>
      <c r="G25" s="81" t="s">
        <v>102</v>
      </c>
      <c r="H25" s="17" t="s">
        <v>123</v>
      </c>
      <c r="I25" s="17" t="s">
        <v>104</v>
      </c>
      <c r="J25" s="82"/>
    </row>
    <row r="26" spans="1:10" ht="37.5" customHeight="1" x14ac:dyDescent="0.25">
      <c r="A26" s="46" t="s">
        <v>75</v>
      </c>
      <c r="B26" s="47"/>
      <c r="C26" s="78">
        <v>15331400</v>
      </c>
      <c r="D26" s="79" t="s">
        <v>66</v>
      </c>
      <c r="E26" s="80">
        <v>17000</v>
      </c>
      <c r="F26" s="17" t="s">
        <v>136</v>
      </c>
      <c r="G26" s="81" t="s">
        <v>102</v>
      </c>
      <c r="H26" s="17" t="s">
        <v>123</v>
      </c>
      <c r="I26" s="17" t="s">
        <v>104</v>
      </c>
      <c r="J26" s="82"/>
    </row>
    <row r="27" spans="1:10" ht="31.5" customHeight="1" x14ac:dyDescent="0.25">
      <c r="A27" s="46" t="s">
        <v>76</v>
      </c>
      <c r="B27" s="47"/>
      <c r="C27" s="78">
        <v>15980000</v>
      </c>
      <c r="D27" s="79" t="s">
        <v>67</v>
      </c>
      <c r="E27" s="80">
        <v>11455</v>
      </c>
      <c r="F27" s="17" t="s">
        <v>132</v>
      </c>
      <c r="G27" s="81" t="s">
        <v>102</v>
      </c>
      <c r="H27" s="17" t="s">
        <v>123</v>
      </c>
      <c r="I27" s="17" t="s">
        <v>104</v>
      </c>
      <c r="J27" s="82"/>
    </row>
    <row r="28" spans="1:10" ht="31.5" customHeight="1" x14ac:dyDescent="0.25">
      <c r="A28" s="46" t="s">
        <v>77</v>
      </c>
      <c r="B28" s="47"/>
      <c r="C28" s="78">
        <v>15851100</v>
      </c>
      <c r="D28" s="79" t="s">
        <v>70</v>
      </c>
      <c r="E28" s="80">
        <v>24567</v>
      </c>
      <c r="F28" s="17" t="s">
        <v>131</v>
      </c>
      <c r="G28" s="81" t="s">
        <v>102</v>
      </c>
      <c r="H28" s="17" t="s">
        <v>123</v>
      </c>
      <c r="I28" s="17" t="s">
        <v>104</v>
      </c>
      <c r="J28" s="82"/>
    </row>
    <row r="29" spans="1:10" ht="31.5" customHeight="1" x14ac:dyDescent="0.25">
      <c r="A29" s="46" t="s">
        <v>78</v>
      </c>
      <c r="B29" s="47"/>
      <c r="C29" s="78">
        <v>15800000</v>
      </c>
      <c r="D29" s="79" t="s">
        <v>71</v>
      </c>
      <c r="E29" s="80">
        <v>27674.5</v>
      </c>
      <c r="F29" s="17" t="s">
        <v>145</v>
      </c>
      <c r="G29" s="81" t="s">
        <v>102</v>
      </c>
      <c r="H29" s="17" t="s">
        <v>123</v>
      </c>
      <c r="I29" s="17" t="s">
        <v>104</v>
      </c>
      <c r="J29" s="82"/>
    </row>
    <row r="30" spans="1:10" ht="31.5" customHeight="1" x14ac:dyDescent="0.25">
      <c r="A30" s="48" t="s">
        <v>79</v>
      </c>
      <c r="B30" s="49"/>
      <c r="C30" s="78" t="s">
        <v>87</v>
      </c>
      <c r="D30" s="79" t="s">
        <v>68</v>
      </c>
      <c r="E30" s="80">
        <v>15351.6</v>
      </c>
      <c r="F30" s="17" t="s">
        <v>133</v>
      </c>
      <c r="G30" s="81" t="s">
        <v>102</v>
      </c>
      <c r="H30" s="17" t="s">
        <v>123</v>
      </c>
      <c r="I30" s="17" t="s">
        <v>104</v>
      </c>
      <c r="J30" s="83"/>
    </row>
    <row r="31" spans="1:10" ht="31.5" customHeight="1" x14ac:dyDescent="0.25">
      <c r="A31" s="70" t="s">
        <v>28</v>
      </c>
      <c r="B31" s="71"/>
      <c r="C31" s="72"/>
      <c r="D31" s="84" t="s">
        <v>69</v>
      </c>
      <c r="E31" s="73">
        <v>7000</v>
      </c>
      <c r="F31" s="74" t="s">
        <v>149</v>
      </c>
      <c r="G31" s="74" t="s">
        <v>102</v>
      </c>
      <c r="H31" s="74" t="s">
        <v>124</v>
      </c>
      <c r="I31" s="74"/>
      <c r="J31" s="75"/>
    </row>
    <row r="32" spans="1:10" ht="31.5" customHeight="1" thickBot="1" x14ac:dyDescent="0.3">
      <c r="A32" s="101" t="s">
        <v>29</v>
      </c>
      <c r="B32" s="102"/>
      <c r="C32" s="103" t="s">
        <v>88</v>
      </c>
      <c r="D32" s="104" t="s">
        <v>73</v>
      </c>
      <c r="E32" s="105">
        <v>7000</v>
      </c>
      <c r="F32" s="106" t="s">
        <v>149</v>
      </c>
      <c r="G32" s="106" t="s">
        <v>102</v>
      </c>
      <c r="H32" s="106" t="s">
        <v>124</v>
      </c>
      <c r="I32" s="106"/>
      <c r="J32" s="107"/>
    </row>
    <row r="33" ht="36.75" customHeight="1" x14ac:dyDescent="0.25"/>
    <row r="34" ht="31.5" customHeight="1" x14ac:dyDescent="0.25"/>
    <row r="35" ht="31.5" customHeight="1" x14ac:dyDescent="0.25"/>
  </sheetData>
  <hyperlinks>
    <hyperlink ref="D2" location="'plan nabave'!A1" display="Materijal i sirovin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5:J9"/>
  <sheetViews>
    <sheetView workbookViewId="0">
      <selection activeCell="K29" sqref="K29"/>
    </sheetView>
  </sheetViews>
  <sheetFormatPr defaultRowHeight="15" x14ac:dyDescent="0.25"/>
  <cols>
    <col min="8" max="8" width="32.85546875" customWidth="1"/>
    <col min="13" max="13" width="22.140625" customWidth="1"/>
  </cols>
  <sheetData>
    <row r="5" spans="6:10" x14ac:dyDescent="0.25">
      <c r="F5">
        <v>688000</v>
      </c>
      <c r="G5">
        <f>F5*1.25</f>
        <v>860000</v>
      </c>
      <c r="I5">
        <v>100000</v>
      </c>
      <c r="J5">
        <f>I5*1.25</f>
        <v>125000</v>
      </c>
    </row>
    <row r="6" spans="6:10" x14ac:dyDescent="0.25">
      <c r="I6" t="s">
        <v>122</v>
      </c>
    </row>
    <row r="7" spans="6:10" x14ac:dyDescent="0.25">
      <c r="G7">
        <v>860000</v>
      </c>
      <c r="I7">
        <v>125000</v>
      </c>
      <c r="J7">
        <f>I7/1.25</f>
        <v>100000</v>
      </c>
    </row>
    <row r="8" spans="6:10" x14ac:dyDescent="0.25">
      <c r="G8">
        <f>G7/1.25</f>
        <v>688000</v>
      </c>
      <c r="I8">
        <v>47000</v>
      </c>
      <c r="J8">
        <f>I8/1.25</f>
        <v>37600</v>
      </c>
    </row>
    <row r="9" spans="6:10" x14ac:dyDescent="0.25">
      <c r="I9">
        <v>315000</v>
      </c>
      <c r="J9">
        <f>I9/1.25</f>
        <v>252000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PLAN NABAVE</vt:lpstr>
      <vt:lpstr>OPIS KONTA I MATERIJALA</vt:lpstr>
      <vt:lpstr>List3</vt:lpstr>
      <vt:lpstr>'OPIS KONTA I MATERIJALA'!Ispis_naslova</vt:lpstr>
      <vt:lpstr>'PLAN NABAVE'!Ispis_naslova</vt:lpstr>
      <vt:lpstr>'OPIS KONTA I MATERIJALA'!Podrucje_ispisa</vt:lpstr>
      <vt:lpstr>'PLAN NABAVE'!Podrucje_ispisa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Tajnica</cp:lastModifiedBy>
  <cp:lastPrinted>2022-09-07T09:12:14Z</cp:lastPrinted>
  <dcterms:created xsi:type="dcterms:W3CDTF">2017-11-13T14:18:13Z</dcterms:created>
  <dcterms:modified xsi:type="dcterms:W3CDTF">2022-09-07T10:55:29Z</dcterms:modified>
</cp:coreProperties>
</file>